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sa1-my.sharepoint.com/personal/justyna_greitiun-zaranka_vrsa_lt/Documents/Desktop/SVP įgyvendinimo ataskaita 2024/SVP ataskaitos lentelės 2025/"/>
    </mc:Choice>
  </mc:AlternateContent>
  <xr:revisionPtr revIDLastSave="511" documentId="13_ncr:1_{EFE89302-EFE3-4B96-9F06-3711E4C1F887}" xr6:coauthVersionLast="47" xr6:coauthVersionMax="47" xr10:uidLastSave="{DECB7053-B80B-4541-BFBE-189C5CD97001}"/>
  <bookViews>
    <workbookView xWindow="-108" yWindow="-108" windowWidth="23256" windowHeight="13896" xr2:uid="{00000000-000D-0000-FFFF-FFFF00000000}"/>
  </bookViews>
  <sheets>
    <sheet name="02 Švietimo kokybės" sheetId="1" r:id="rId1"/>
  </sheets>
  <definedNames>
    <definedName name="_xlnm._FilterDatabase" localSheetId="0" hidden="1">'02 Švietimo kokybės'!$A$13:$I$76</definedName>
    <definedName name="_xlnm.Print_Area" localSheetId="0">'02 Švietimo kokybės'!$A$2:$N$78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J49" i="1"/>
  <c r="J50" i="1"/>
  <c r="J53" i="1"/>
  <c r="J54" i="1"/>
  <c r="J56" i="1"/>
  <c r="J57" i="1"/>
  <c r="J59" i="1"/>
  <c r="J60" i="1"/>
  <c r="J61" i="1"/>
  <c r="J62" i="1"/>
  <c r="J63" i="1"/>
  <c r="J65" i="1"/>
  <c r="J66" i="1"/>
  <c r="J67" i="1"/>
  <c r="J68" i="1"/>
  <c r="J69" i="1"/>
  <c r="J70" i="1"/>
  <c r="J46" i="1"/>
  <c r="J40" i="1"/>
  <c r="J41" i="1"/>
  <c r="J42" i="1"/>
  <c r="J43" i="1"/>
  <c r="J39" i="1"/>
  <c r="J37" i="1"/>
  <c r="J36" i="1"/>
  <c r="J35" i="1"/>
  <c r="J30" i="1"/>
  <c r="J31" i="1"/>
  <c r="J32" i="1"/>
  <c r="J33" i="1"/>
  <c r="J34" i="1"/>
  <c r="J28" i="1"/>
  <c r="J27" i="1"/>
  <c r="J26" i="1"/>
  <c r="J25" i="1"/>
  <c r="J24" i="1"/>
  <c r="J16" i="1"/>
  <c r="J17" i="1"/>
  <c r="J18" i="1"/>
  <c r="J20" i="1"/>
  <c r="J21" i="1"/>
  <c r="J22" i="1"/>
  <c r="J14" i="1"/>
  <c r="I75" i="1"/>
  <c r="H75" i="1" l="1"/>
  <c r="J75" i="1" s="1"/>
  <c r="G75" i="1"/>
  <c r="H44" i="1"/>
  <c r="I44" i="1"/>
  <c r="G44" i="1"/>
  <c r="I76" i="1" l="1"/>
  <c r="J76" i="1" s="1"/>
  <c r="J44" i="1"/>
  <c r="G76" i="1"/>
  <c r="G77" i="1" s="1"/>
  <c r="H76" i="1"/>
  <c r="I77" i="1" l="1"/>
  <c r="H77" i="1"/>
  <c r="J77" i="1" l="1"/>
</calcChain>
</file>

<file path=xl/sharedStrings.xml><?xml version="1.0" encoding="utf-8"?>
<sst xmlns="http://schemas.openxmlformats.org/spreadsheetml/2006/main" count="378" uniqueCount="274">
  <si>
    <t>Tikslas</t>
  </si>
  <si>
    <t>Uždavinys</t>
  </si>
  <si>
    <t>Priemonė</t>
  </si>
  <si>
    <t>Planinis terminas</t>
  </si>
  <si>
    <t>Finansavimo šaltinis</t>
  </si>
  <si>
    <t>2024 m. planuojamos išlaidos (pagal 2024-2026 m. SVP)</t>
  </si>
  <si>
    <t>Patvirtinti 2024 m. asignavimai</t>
  </si>
  <si>
    <t>2024 m. panaudotos lėšos</t>
  </si>
  <si>
    <t>Įvykdymas (%)</t>
  </si>
  <si>
    <t>Stebėsenos rodikliai</t>
  </si>
  <si>
    <t>Kodas</t>
  </si>
  <si>
    <t>Pavadinimas</t>
  </si>
  <si>
    <t>tūkst. Eur.</t>
  </si>
  <si>
    <t>kodas</t>
  </si>
  <si>
    <t>pavadinimas ir mato vnt.</t>
  </si>
  <si>
    <t>planuotos reikšmės</t>
  </si>
  <si>
    <t>faktinės reikšmės</t>
  </si>
  <si>
    <t>02.01</t>
  </si>
  <si>
    <t>02.01.01</t>
  </si>
  <si>
    <t>02.01.01.01</t>
  </si>
  <si>
    <t>Ugdymo proceso organizavimas ir ugdymo aplinkos gerinimas ikimokyklinio ugdymo įstaigose bei mokyklose-darželiuose</t>
  </si>
  <si>
    <t>nuolat</t>
  </si>
  <si>
    <t>MK, SB, KD, BĮ, VB</t>
  </si>
  <si>
    <t>R-02.01.01.01-1</t>
  </si>
  <si>
    <t xml:space="preserve"> Ugdomų vaikų ir mokinių sk. asm.</t>
  </si>
  <si>
    <t>02.01.01.03</t>
  </si>
  <si>
    <t>Ugdymo proceso organizavimas ir ugdymo aplinkos gerinimas pradinėse mokyklose</t>
  </si>
  <si>
    <t>R-02.01.01.03-1</t>
  </si>
  <si>
    <t>02.01.01.04</t>
  </si>
  <si>
    <t>Ugdymo proceso organizavimas ir ugdymo aplinkos gerinimas pagrindinėse mokyklose</t>
  </si>
  <si>
    <t>R-02.01.01.04-1</t>
  </si>
  <si>
    <t>02.01.01.05</t>
  </si>
  <si>
    <t xml:space="preserve">Ugdymo proceso organizavimas ir ugdymo aplinkos gerinimas gimnazijose </t>
  </si>
  <si>
    <t>MK, SB, KD, BĮ, VB, ES</t>
  </si>
  <si>
    <t>R-02.01.01.05-1</t>
  </si>
  <si>
    <t>02.01.01.09</t>
  </si>
  <si>
    <t>Kompensacija už mokinių pavėžėjimą</t>
  </si>
  <si>
    <t>SB</t>
  </si>
  <si>
    <t>R-02.01.01.09-1</t>
  </si>
  <si>
    <t xml:space="preserve"> Nemokamai pavežamų neįgalių vaikų ir mokinių bei mokinių, gyvenančių toliau nei 3 km nuo mokyklos, dalis %</t>
  </si>
  <si>
    <t>02.01.01.10</t>
  </si>
  <si>
    <t>Mokymosi pasiekimų patikrinimo organizavimas ir vykdymas</t>
  </si>
  <si>
    <t>MK</t>
  </si>
  <si>
    <t>R-02.01.01.10-1</t>
  </si>
  <si>
    <t xml:space="preserve"> Organizuotų brandos egzaminų skaičius vnt.</t>
  </si>
  <si>
    <t>02.01.01.11</t>
  </si>
  <si>
    <t>Neformaliojo vaikų švietimo mokyklų veiklos organizavimas ir ugdymo aplinkos gerinimas</t>
  </si>
  <si>
    <t>BĮ, MK, SB, ES, VB</t>
  </si>
  <si>
    <t>R-02.01.01.11-1</t>
  </si>
  <si>
    <t xml:space="preserve"> Neformaliojo vaikų švietimo mokyklose ugdomų mokinių skaičius asm.</t>
  </si>
  <si>
    <t>02.01.01.13</t>
  </si>
  <si>
    <t>Mokyklų bendruomenių skatinimas bei mokinių vasaros poilsio organizavimas</t>
  </si>
  <si>
    <t>R-02.01.01.13-1</t>
  </si>
  <si>
    <t xml:space="preserve"> Mokinių vasaros poilsio stovyklose dalyvavusių mokinių dalis  %</t>
  </si>
  <si>
    <t>02.01.01.14</t>
  </si>
  <si>
    <t>Formalųjį švietimą papildančio ugdymo programų finansavimas</t>
  </si>
  <si>
    <t>R-02.01.01.14-1</t>
  </si>
  <si>
    <t>02.01.01.16</t>
  </si>
  <si>
    <t>Ugdymo finansavimo poreikių skirtumams tarp mokyklų sumažinti; pedagoginių darbuotojų darbo užmokesčiui, ikimokyklinio, priešmokyklinio ir bendrojo ugdymo kokybei ir prieinamumui užtikrinti (tarp jų ir mokyti namuose), ikimokyklinio ir priešmokyklinio ugdymo formų įvairovei diegti; finansuoti užsienio kalbų mokymuisi laikinosiose grupėse, mažesnėse už numatytąsias švietimo, mokslo ir sporto ministro tvirtinamuose pradinio, pagrindinio ir vidurinio ugdymo programų bendruosiuose ugdymo planuose; finansuoti priemonėms, skirtoms mokinių iš nepalankios socialinės, ekonominės ir kultūrinės aplinkos mokymosi skirtumams sumažinti.</t>
  </si>
  <si>
    <t>R-02.01.01.16-1</t>
  </si>
  <si>
    <t xml:space="preserve"> Savivaldybės švietimo įstaigų skaičius vnt.</t>
  </si>
  <si>
    <t>02.01.01.18</t>
  </si>
  <si>
    <t>Socialinės apsaugos, kultūros ir sporto rėmimo fondas</t>
  </si>
  <si>
    <t>R-02.01.01.18-1</t>
  </si>
  <si>
    <t xml:space="preserve"> Patenkintų socialinės apsaugos, kultūros ir sporto paraiškų dalis proc.</t>
  </si>
  <si>
    <t>02.01.01.19</t>
  </si>
  <si>
    <t>Švietimo pagalba</t>
  </si>
  <si>
    <t>SB, MK, BĮ, ES</t>
  </si>
  <si>
    <t>R-02.01.01.19-1</t>
  </si>
  <si>
    <t xml:space="preserve"> Suteiktų konsultacijų skaičius vnt.</t>
  </si>
  <si>
    <t>R-02.01.01.19-2</t>
  </si>
  <si>
    <t xml:space="preserve"> Atliktų vertinimų skaičius vnt.</t>
  </si>
  <si>
    <t>02.01.01.24</t>
  </si>
  <si>
    <t>Mickūnų gimnazijos pastato ir  ugdymo aplinkos modernizavimas</t>
  </si>
  <si>
    <t>02.01.01.25</t>
  </si>
  <si>
    <t>Vilniaus r. Nemėžio šv. Rapolo Kalinausko gimnazijos pastato ir ugdymo aplinkos modernizavimas</t>
  </si>
  <si>
    <t>2018 -2023</t>
  </si>
  <si>
    <t>SB, VB, ES</t>
  </si>
  <si>
    <t>R-02.01.01.25-1</t>
  </si>
  <si>
    <t>Modernizuota 1 įstaiga vnt.</t>
  </si>
  <si>
    <t>02.01.01.31</t>
  </si>
  <si>
    <t>Neformaliojo vaikų švietimo programų finansavimas</t>
  </si>
  <si>
    <t>2022 - 2026</t>
  </si>
  <si>
    <t xml:space="preserve"> VB, SB</t>
  </si>
  <si>
    <t>R-02.01.01.31-1</t>
  </si>
  <si>
    <t xml:space="preserve"> Vilniaus rajono mokinių dalis, dalyvaujanti neformaliojo vaikų švietimo programose %</t>
  </si>
  <si>
    <t>02.01.01.34</t>
  </si>
  <si>
    <t>Vilniaus r. Rukainių gimnazijos edukacinių erdvių modernizavimas</t>
  </si>
  <si>
    <t>-</t>
  </si>
  <si>
    <t>R-02.01.01.34-1</t>
  </si>
  <si>
    <t xml:space="preserve"> Modernizuota 1 įstaiga vnt.</t>
  </si>
  <si>
    <t>02.01.01.35</t>
  </si>
  <si>
    <t>Vilniaus r. Pagirių ,,Pelėdžiuko" vaikų darželio ugdymo prieinamumo didinimas</t>
  </si>
  <si>
    <t>02.01.01.36</t>
  </si>
  <si>
    <t>Tarpinstitucinio bendradarbiavimo koordinatorius</t>
  </si>
  <si>
    <t>VB, SB</t>
  </si>
  <si>
    <t>R-02.01.01.36-1</t>
  </si>
  <si>
    <t xml:space="preserve"> Įgyvendintų priemonių skaičius vnt.</t>
  </si>
  <si>
    <t>02.01.01.37</t>
  </si>
  <si>
    <t>Kitoms švietimo reikmėms</t>
  </si>
  <si>
    <t>SB, KD</t>
  </si>
  <si>
    <t>R-02.01.01.37-1</t>
  </si>
  <si>
    <t xml:space="preserve"> Lėšos panaudotos priemonei proc. %</t>
  </si>
  <si>
    <t>02.01.01.38</t>
  </si>
  <si>
    <t>Mokytojų ir pagalbos mokiniui specialistų kelionės išlaidų kompensavimas</t>
  </si>
  <si>
    <t>R-02.01.01.38-1</t>
  </si>
  <si>
    <t xml:space="preserve"> Kelionės išlaidų kompensavimo mokytojams ir pagalbos mokiniui specialistams, vykstantiems į Vilniaus rajono savivaldybės mokyklas nuo 3 iki 40 km, dalis %</t>
  </si>
  <si>
    <t>02.01.01.41</t>
  </si>
  <si>
    <t>Jaunimo politikos įgyvendinimas bei jaunimo teisių apsaugos užtikrinimas</t>
  </si>
  <si>
    <t>2022-2026</t>
  </si>
  <si>
    <t>SB, VB</t>
  </si>
  <si>
    <t>R-02.01.01.41-1</t>
  </si>
  <si>
    <t xml:space="preserve"> Jaunimo vasaros užimtumo ir integracijos į darbo rinką programą, asm.</t>
  </si>
  <si>
    <t>R-02.01.01.41-2</t>
  </si>
  <si>
    <t>Jaunimo iniciatyvų, veiklų projektų, finansuotų savivaldybės biudžeto lėšomis, dalyvių – jaunų žmonių, skaičius per metus, asm.</t>
  </si>
  <si>
    <t>R-02.01.01.41-3</t>
  </si>
  <si>
    <t>Jaunuolių (14-29 metų), dalyvaujančių savanoriškoje tarnyboje, dalis nuo bendro jaunuolių skaičiaus, asm.</t>
  </si>
  <si>
    <t>02.01.01.42</t>
  </si>
  <si>
    <t>Atviras jaunimo centras</t>
  </si>
  <si>
    <t>2024-2026</t>
  </si>
  <si>
    <t>R-02.01.01.42-1</t>
  </si>
  <si>
    <t>Jaunimo centre dalyvavusių žmonių skaičius asm.</t>
  </si>
  <si>
    <t>02.01.01.43</t>
  </si>
  <si>
    <t>Švietimo pažangos programa „Tūkstantmečio mokykla“</t>
  </si>
  <si>
    <t>SB, ES</t>
  </si>
  <si>
    <t>R-02.01.01.43-1</t>
  </si>
  <si>
    <t>Projekte dalyvaujančių mokyklų skaičius vnt.</t>
  </si>
  <si>
    <t>02.01.01.44</t>
  </si>
  <si>
    <t>Mėnesinio mokesčio kompensavimas už vaikų išlaikymą ir priežiūrą nevalstybinėse įstaigose</t>
  </si>
  <si>
    <t>R-02.01.01.44-1</t>
  </si>
  <si>
    <t>Mėnesinio mokesčio kompensaciją gavusių vaikų skaičius asm.</t>
  </si>
  <si>
    <t>02.01.01.45</t>
  </si>
  <si>
    <t>Bendrojo ugdymo mokyklų mokinių skatinimas už mokymosi pasiekimus</t>
  </si>
  <si>
    <t>R-02.01.01.45-1</t>
  </si>
  <si>
    <t>Premijas gavusių mokinių bei abiturientų skaičius asm.</t>
  </si>
  <si>
    <t>02.01.01.46</t>
  </si>
  <si>
    <t>Stipendijos Vilniaus rajono studentams</t>
  </si>
  <si>
    <t>2024-2027</t>
  </si>
  <si>
    <t>R-02.01.01.46-1</t>
  </si>
  <si>
    <t>Pasirašytų sutarčių skaičius, vnt.</t>
  </si>
  <si>
    <t>02.01.01.47</t>
  </si>
  <si>
    <t>Modulinių darželių nuoma</t>
  </si>
  <si>
    <t>R-02.01.01.47-1</t>
  </si>
  <si>
    <t>Modulinių darželių grupės, vnt.</t>
  </si>
  <si>
    <t>Užtikrinti, kad rajono ugdymo įstaigų tinklas patenkintų gyventojų poreikius - iš viso:</t>
  </si>
  <si>
    <t>E-02.01.01-1</t>
  </si>
  <si>
    <t xml:space="preserve">  Mokinių, ugdomų bendrojo ugdymo mokyklose Vilniaus rajono savivaldybėje (savivaldybės švietimo įstaigose) pagal privalomojo švietimo programas, dalis nuo savivaldybės teritorijoje gyvenančių 6–16 metų amžiaus vaikų skaičiaus (proc.)</t>
  </si>
  <si>
    <t>E-02.01.01-2</t>
  </si>
  <si>
    <t xml:space="preserve">  Vilniaus rajono savivaldybės finansuojamose ikimokyklinio ugdymo įstaigose  (savivaldybės švietimo įstaigose) ugdomų 1–5 metų vaikų dalis, lyginant su bendru savivaldybės teritorijoje gyvenančių to amžiaus vaikų skaičiumi (proc.)</t>
  </si>
  <si>
    <t>02.01.02</t>
  </si>
  <si>
    <t>02.01.02.26</t>
  </si>
  <si>
    <t>Vilniaus r. Nemenčinės Konstanto Parčevskio gimnazijos modernizavimas su aktų salės ir muzikos mokyklos pastatų statyba</t>
  </si>
  <si>
    <t>2017 -2026</t>
  </si>
  <si>
    <t>R-02.01.02.26-1</t>
  </si>
  <si>
    <t>02.01.02.32</t>
  </si>
  <si>
    <t>Vilniaus r. Lavoriškių Stepono Batoro gimnazijos ikimokyklinio ugdymo pastato priestato salei statyba</t>
  </si>
  <si>
    <t>2020 -2026</t>
  </si>
  <si>
    <t>R-02.01.02.32-1</t>
  </si>
  <si>
    <t xml:space="preserve"> Įrengta salė vnt.</t>
  </si>
  <si>
    <t>02.01.02.37</t>
  </si>
  <si>
    <t>Vilniaus r. Bezdonių Julijaus Slovackio gimnazijos sporto salės statyba</t>
  </si>
  <si>
    <t>2018 -2026</t>
  </si>
  <si>
    <t>SB, KT</t>
  </si>
  <si>
    <t>R-02.01.02.37-1</t>
  </si>
  <si>
    <t xml:space="preserve"> Įrengta sporto salė vnt.</t>
  </si>
  <si>
    <t>02.01.02.40</t>
  </si>
  <si>
    <t>Vilniaus r. Vaidotų mokyklos-darželio ,,Margaspalvis aitvarėlis" renovacija ir modernizavimas</t>
  </si>
  <si>
    <t>2019 -2026</t>
  </si>
  <si>
    <t>R-02.01.02.40-1</t>
  </si>
  <si>
    <t>02.01.02.41</t>
  </si>
  <si>
    <t>Vilniaus r. Valčiūnų gimnazijos pastato, Vilniaus r. sav., Juodšilių sen., Valčiūnų k., Draugystės g. 17, atnaujinimas (modernizavimas)</t>
  </si>
  <si>
    <t>R-02.01.02.41-1</t>
  </si>
  <si>
    <t xml:space="preserve"> Modernizuotas 1 įstaigos pastatas vnt.</t>
  </si>
  <si>
    <t>02.01.02.42</t>
  </si>
  <si>
    <t>Vilniaus r. Nemenčinės vaikų lopšelio-darželio modernizavimas</t>
  </si>
  <si>
    <t>R-02.01.02.42-1</t>
  </si>
  <si>
    <t>02.01.02.43</t>
  </si>
  <si>
    <t>Vilniaus r. Buivydžių Tadeušo Konvickio gimnazijos pastato renovacija, katilinės remontas</t>
  </si>
  <si>
    <t>2020 -2027</t>
  </si>
  <si>
    <t>R-02.01.02.43-1</t>
  </si>
  <si>
    <t>02.01.02.44</t>
  </si>
  <si>
    <t>Vilniaus r. Avižienių gimnazijos sporto aikštyno įrengimas, priestato statyba</t>
  </si>
  <si>
    <t>R-02.01.02.44-1</t>
  </si>
  <si>
    <t xml:space="preserve"> Įrengtas sporto aikštynas, pastatytas priestatas vnt.</t>
  </si>
  <si>
    <t>02.01.02.46</t>
  </si>
  <si>
    <t>Vilniaus r. Didžiosios Riešės vaikų darželio statyba</t>
  </si>
  <si>
    <t>2019-2026</t>
  </si>
  <si>
    <t>R-02.01.02.46-1</t>
  </si>
  <si>
    <t xml:space="preserve"> Pastatytas ir įrengtas naujas vaikų darželis vnt.</t>
  </si>
  <si>
    <t>02.01.02.47</t>
  </si>
  <si>
    <t>Vilniaus r. Zujūnų gimnazijos sporto aikštyno įrengimas</t>
  </si>
  <si>
    <t>R-02.01.02.47-1</t>
  </si>
  <si>
    <t xml:space="preserve"> Įrengtas sporto aikštynas vnt.</t>
  </si>
  <si>
    <t>02.01.02.48</t>
  </si>
  <si>
    <t>Vilniaus r. Riešės šv. Faustinos Kovalskos pagrindinės mokyklos pastato rekonstrukcija, praplečiant pastatą</t>
  </si>
  <si>
    <t>2021 -2026</t>
  </si>
  <si>
    <t>R-02.01.02.48-1</t>
  </si>
  <si>
    <t>02.01.02.49</t>
  </si>
  <si>
    <t>Vilniaus r. Eitminiškių pagrindinės mokyklos pastato rekonstrukcija</t>
  </si>
  <si>
    <t>2022 -2026</t>
  </si>
  <si>
    <t>R-02.01.02.49-1</t>
  </si>
  <si>
    <t>02.01.02.50</t>
  </si>
  <si>
    <t>Vilniaus r. Zujūnų gimnazijos Čekoniškių pagrindinio ugdymo skyriaus pastato atnaujinimas (modernizavimas)</t>
  </si>
  <si>
    <t>R-02.01.02.50-1</t>
  </si>
  <si>
    <t>02.01.02.51</t>
  </si>
  <si>
    <t>Ikimokyklinių grupių  įrengimas Vilniaus r. sav., Avižienių sen., Bukiškio k.</t>
  </si>
  <si>
    <t>2022 -2027</t>
  </si>
  <si>
    <t>R-02.01.02.51-1</t>
  </si>
  <si>
    <t xml:space="preserve"> Papildomos ugdymo vietos vnt.</t>
  </si>
  <si>
    <t>02.01.02.52</t>
  </si>
  <si>
    <t>Vilniaus r. Nemėžio šv. Rapolo Kalinausko gimnazijos ugdymo aplinkos plėtra</t>
  </si>
  <si>
    <t>R-02.01.02.52-1</t>
  </si>
  <si>
    <t>02.01.02.53</t>
  </si>
  <si>
    <t>Vilniaus r. Rudaminos lopšelio-darželio patalpų modernizavimas</t>
  </si>
  <si>
    <t>2022-2024</t>
  </si>
  <si>
    <t>R-02.01.02.53-1</t>
  </si>
  <si>
    <t xml:space="preserve"> Įrengtos naujos ikimokyklinio ugdymo grupės vnt.</t>
  </si>
  <si>
    <t>02.01.02.54</t>
  </si>
  <si>
    <t>Vilniaus r. Sudervės Mariano Zdziechovskio pagrindinės mokyklos mokymosi erdvių modernizavimas</t>
  </si>
  <si>
    <t>2022 -2025</t>
  </si>
  <si>
    <t>R-02.01.02.54-1</t>
  </si>
  <si>
    <t>02.01.02.55</t>
  </si>
  <si>
    <t>Vilniaus r. Avižienių gimnazijos Dūkštų pagrindinio ugdymo skyriaus pastato atnaujinimas (modernizavimas)</t>
  </si>
  <si>
    <t>2022-2025</t>
  </si>
  <si>
    <t>R-02.01.02.55-1</t>
  </si>
  <si>
    <t>02.01.02.56</t>
  </si>
  <si>
    <t>Vilniaus r. Avižienių gimnazijos Dūkštų pagrindinio ugdymo skyriaus pastato, Vilniaus r. sav., Dūkštų sen., Dūkštų k., Pijorų g. 3 atnaujinimas (modernizavimas) ikimokyklinio ugdymo grupėms</t>
  </si>
  <si>
    <t>R-02.01.02.56-1</t>
  </si>
  <si>
    <t>02.01.02.57</t>
  </si>
  <si>
    <t>Vilniaus r. Egliškių šv. Jono Bosko gimnazijos II etapo B korpuso  statyba ir teritorijos sutvarkymas</t>
  </si>
  <si>
    <t>R-02.01.02.57-1</t>
  </si>
  <si>
    <t>02.01.02.58</t>
  </si>
  <si>
    <t xml:space="preserve">Vilniaus r. Pagirių gimnazijos Keturiasdešimt Totorių pagrindinio ugdymo skyriaus, Vilniaus r. sav., Pagirių sen., Keturiasdešimt Totorių k., Vytauto g. 31, atnaujinimas (modernizavimas) </t>
  </si>
  <si>
    <t>2023-2026</t>
  </si>
  <si>
    <t>R-02.01.02.58-1</t>
  </si>
  <si>
    <t>02.01.02.59</t>
  </si>
  <si>
    <t>Vilniaus r. Buivydiškių mokyklos-darželio pastato, Vilniaus r. sav., Zujūnų sen., Buivydiškių k., Parko g. 4, priestato statyba</t>
  </si>
  <si>
    <t>R-02.01.02.59-1</t>
  </si>
  <si>
    <t>02.01.02.60</t>
  </si>
  <si>
    <t>Vilniaus r. Nemėžio vaikų lopšelio-darželio ugdymo aplinkos plėtra</t>
  </si>
  <si>
    <t>R-02.01.02.60-1</t>
  </si>
  <si>
    <t>02.01.02.61</t>
  </si>
  <si>
    <t>Vilniaus r. Pagirių gimnazijos plėtra</t>
  </si>
  <si>
    <t>R-02.01.02.61-1</t>
  </si>
  <si>
    <t xml:space="preserve"> Parengta galimybių studija vnt.</t>
  </si>
  <si>
    <t>02.01.02.62</t>
  </si>
  <si>
    <t>Universalios sporto aikštelės įrengimas prie Vilniaus r. Kyviškių pagrindinės mokyklos</t>
  </si>
  <si>
    <t>2023-2024</t>
  </si>
  <si>
    <t>R-02.01.02.62-1</t>
  </si>
  <si>
    <t xml:space="preserve"> Įrengta sporto aikštelė vnt.</t>
  </si>
  <si>
    <t>02.01.02.63</t>
  </si>
  <si>
    <t>Vilniaus r. Kalvelių Stanislavo Moniuškos gimnazijos sporto aikštyno renovacija</t>
  </si>
  <si>
    <t>R-02.01.02.63-1</t>
  </si>
  <si>
    <t xml:space="preserve"> Renovuotas sporto aikštynas vnt.</t>
  </si>
  <si>
    <t>02.01.02.64</t>
  </si>
  <si>
    <t>Automobilių stovėjimo aikštelės prie Vilniaus r. Nemenčinės Gedimino gimnazijos rekonstrukcija</t>
  </si>
  <si>
    <t>2024-2025</t>
  </si>
  <si>
    <t>R-02.01.02.64-1</t>
  </si>
  <si>
    <t xml:space="preserve"> Modernizuota 1 aikštelė vnt.</t>
  </si>
  <si>
    <t>02.01.02.65</t>
  </si>
  <si>
    <t>Vilniaus r. Bezdonių "Saulėtekio" pagrindinės mokyklos  rekonstrukcija</t>
  </si>
  <si>
    <t>R-02.01.02.65-1</t>
  </si>
  <si>
    <t xml:space="preserve"> Rekonstruota 1 įstaiga vnt.</t>
  </si>
  <si>
    <t>02.01.02.66</t>
  </si>
  <si>
    <t>Vilniaus r. Skaidiškių  mokyklos-darželio patalpų modernizavimas</t>
  </si>
  <si>
    <t>R-02.01.02.66-1</t>
  </si>
  <si>
    <t>Gerinti ugdymo paslaugų kokybę - iš viso:</t>
  </si>
  <si>
    <t>E-02.01.02-1</t>
  </si>
  <si>
    <t xml:space="preserve">  Mokinių, įgijusių pagrindinį ir vidurinį išsilavinimą Vilniaus rajono savivaldybėje, dalis nuo baigusių atitinkamą ugdymo programą mokinių skaičiaus (proc.)</t>
  </si>
  <si>
    <t>Užtikrinti sklandų ugdymo procesą rajono ugdymo įstaigose - iš viso:</t>
  </si>
  <si>
    <t>Iš viso pagal 02 programą:</t>
  </si>
  <si>
    <t>98,80</t>
  </si>
  <si>
    <t xml:space="preserve">       VILNIAUS RAJONO SAVIVALDYBĖS 2024-2026 METŲ STRATEGINIO VEIKLOS PLANO 2024 METŲ ĮGYVENDINIMO ATASKAITA (ŠVIETIMO KOKYBĖS IR PRIEINAMUMO GERINIMO PROGRAMA  NR. 02)</t>
  </si>
  <si>
    <t>Vilniaus rajono 
savivaldybės tarybos
2025 m. rugsėjo 26 d. 
sprendimo Nr. T3-
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</si>
</sst>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;[Red]#,##0.00\ _€"/>
    <numFmt numFmtId="165" formatCode="#,##0.00;[Red]#,##0.00"/>
  </numFmts>
  <fonts count="16" x14ac:knownFonts="1">
    <font>
      <sz val="11"/>
      <color indexed="8"/>
      <name val="Calibri"/>
      <family val="2"/>
      <charset val="186"/>
    </font>
    <font>
      <sz val="9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7"/>
      <name val="Calibri"/>
      <family val="2"/>
    </font>
    <font>
      <sz val="8"/>
      <name val="Calibri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FF88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hair">
        <color indexed="0"/>
      </right>
      <top style="thin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0"/>
      </right>
      <top style="thin">
        <color indexed="0"/>
      </top>
      <bottom style="hair">
        <color indexed="0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1" fillId="0" borderId="0">
      <alignment vertical="top" wrapText="1"/>
    </xf>
    <xf numFmtId="0" fontId="2" fillId="0" borderId="0">
      <alignment horizontal="left" vertical="center" wrapText="1"/>
    </xf>
    <xf numFmtId="0" fontId="2" fillId="0" borderId="0">
      <alignment horizontal="center" vertical="center" wrapText="1"/>
    </xf>
    <xf numFmtId="0" fontId="3" fillId="2" borderId="1">
      <alignment horizontal="center" vertical="center" textRotation="90" wrapText="1"/>
    </xf>
    <xf numFmtId="0" fontId="4" fillId="3" borderId="2">
      <alignment horizontal="center" vertical="center" textRotation="90" wrapText="1"/>
    </xf>
    <xf numFmtId="0" fontId="5" fillId="4" borderId="2">
      <alignment horizontal="center" vertical="center" wrapText="1"/>
    </xf>
    <xf numFmtId="0" fontId="1" fillId="4" borderId="2">
      <alignment horizontal="center" vertical="center" wrapText="1"/>
    </xf>
    <xf numFmtId="0" fontId="1" fillId="4" borderId="2">
      <alignment horizontal="center" vertical="center" textRotation="90" wrapText="1"/>
    </xf>
    <xf numFmtId="0" fontId="1" fillId="4" borderId="2">
      <alignment horizontal="center" vertical="center" wrapText="1"/>
    </xf>
    <xf numFmtId="0" fontId="1" fillId="4" borderId="2">
      <alignment horizontal="center" vertical="center" wrapText="1"/>
    </xf>
    <xf numFmtId="0" fontId="5" fillId="5" borderId="3">
      <alignment horizontal="center" vertical="center" wrapText="1"/>
    </xf>
    <xf numFmtId="0" fontId="3" fillId="6" borderId="3">
      <alignment horizontal="center" vertical="center" wrapText="1"/>
    </xf>
    <xf numFmtId="0" fontId="4" fillId="2" borderId="4">
      <alignment horizontal="center" vertical="center" wrapText="1"/>
    </xf>
    <xf numFmtId="0" fontId="4" fillId="2" borderId="5">
      <alignment horizontal="center" vertical="center" wrapText="1"/>
    </xf>
    <xf numFmtId="0" fontId="4" fillId="6" borderId="5">
      <alignment horizontal="center" vertical="center" wrapText="1"/>
    </xf>
    <xf numFmtId="0" fontId="4" fillId="5" borderId="4">
      <alignment horizontal="center" vertical="center" wrapText="1"/>
    </xf>
    <xf numFmtId="0" fontId="4" fillId="5" borderId="6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4" fillId="2" borderId="5">
      <alignment horizontal="center" vertical="center" wrapText="1"/>
    </xf>
    <xf numFmtId="0" fontId="4" fillId="4" borderId="5">
      <alignment horizontal="center" vertical="center" wrapText="1"/>
    </xf>
    <xf numFmtId="0" fontId="4" fillId="5" borderId="6">
      <alignment horizontal="center" vertical="center" wrapText="1"/>
    </xf>
    <xf numFmtId="0" fontId="4" fillId="2" borderId="7">
      <alignment horizontal="left" vertical="center" wrapText="1"/>
    </xf>
    <xf numFmtId="0" fontId="4" fillId="2" borderId="8">
      <alignment horizontal="right" vertical="center" wrapText="1"/>
    </xf>
    <xf numFmtId="0" fontId="4" fillId="2" borderId="5">
      <alignment horizontal="center" vertical="center"/>
    </xf>
    <xf numFmtId="0" fontId="4" fillId="2" borderId="9">
      <alignment horizontal="center" vertical="center" wrapText="1"/>
    </xf>
    <xf numFmtId="0" fontId="4" fillId="5" borderId="4">
      <alignment horizontal="center" vertical="center" wrapText="1"/>
    </xf>
    <xf numFmtId="0" fontId="6" fillId="0" borderId="10">
      <alignment horizontal="center" vertical="center" wrapText="1"/>
    </xf>
    <xf numFmtId="0" fontId="6" fillId="0" borderId="11">
      <alignment horizontal="center" vertical="center" wrapText="1"/>
    </xf>
    <xf numFmtId="0" fontId="6" fillId="0" borderId="12">
      <alignment horizontal="center" vertical="center" wrapText="1"/>
    </xf>
    <xf numFmtId="0" fontId="4" fillId="2" borderId="13">
      <alignment horizontal="center" vertical="center" wrapText="1"/>
    </xf>
    <xf numFmtId="0" fontId="4" fillId="3" borderId="5">
      <alignment horizontal="center" vertical="center" wrapText="1"/>
    </xf>
    <xf numFmtId="0" fontId="4" fillId="0" borderId="5">
      <alignment horizontal="center" vertical="center" wrapText="1"/>
    </xf>
    <xf numFmtId="0" fontId="4" fillId="0" borderId="5">
      <alignment horizontal="left" vertical="center" wrapText="1"/>
    </xf>
    <xf numFmtId="0" fontId="4" fillId="0" borderId="4">
      <alignment horizontal="left" vertical="center" wrapText="1"/>
    </xf>
    <xf numFmtId="0" fontId="4" fillId="0" borderId="7">
      <alignment horizontal="center" vertical="center" wrapText="1"/>
    </xf>
    <xf numFmtId="0" fontId="4" fillId="0" borderId="8">
      <alignment horizontal="center" vertical="center" wrapText="1"/>
    </xf>
    <xf numFmtId="0" fontId="4" fillId="0" borderId="4">
      <alignment horizontal="right" vertical="center" wrapText="1"/>
    </xf>
    <xf numFmtId="0" fontId="3" fillId="3" borderId="5">
      <alignment horizontal="center" vertical="center" wrapText="1"/>
    </xf>
    <xf numFmtId="0" fontId="4" fillId="3" borderId="5">
      <alignment horizontal="right" vertical="center" wrapText="1"/>
    </xf>
    <xf numFmtId="0" fontId="4" fillId="3" borderId="4">
      <alignment horizontal="left" vertical="center" wrapText="1"/>
    </xf>
    <xf numFmtId="0" fontId="4" fillId="3" borderId="5">
      <alignment horizontal="center" vertical="center" wrapText="1"/>
    </xf>
    <xf numFmtId="0" fontId="4" fillId="3" borderId="7">
      <alignment horizontal="center" vertical="center" wrapText="1"/>
    </xf>
    <xf numFmtId="0" fontId="4" fillId="3" borderId="4">
      <alignment horizontal="right" vertical="center" wrapText="1"/>
    </xf>
    <xf numFmtId="0" fontId="4" fillId="3" borderId="6">
      <alignment horizontal="right" vertical="center" wrapText="1"/>
    </xf>
    <xf numFmtId="0" fontId="4" fillId="3" borderId="9">
      <alignment horizontal="center" vertical="top" wrapText="1"/>
    </xf>
    <xf numFmtId="0" fontId="4" fillId="3" borderId="8">
      <alignment horizontal="center" vertical="center" wrapText="1"/>
    </xf>
    <xf numFmtId="0" fontId="4" fillId="2" borderId="11">
      <alignment horizontal="right" vertical="center" wrapText="1"/>
    </xf>
    <xf numFmtId="0" fontId="3" fillId="2" borderId="11">
      <alignment horizontal="center" vertical="center" wrapText="1"/>
    </xf>
    <xf numFmtId="0" fontId="4" fillId="2" borderId="4">
      <alignment horizontal="left" vertical="center" wrapText="1"/>
    </xf>
    <xf numFmtId="0" fontId="4" fillId="2" borderId="5">
      <alignment horizontal="center" vertical="center" wrapText="1"/>
    </xf>
    <xf numFmtId="0" fontId="4" fillId="2" borderId="7">
      <alignment horizontal="center" vertical="center" wrapText="1"/>
    </xf>
    <xf numFmtId="0" fontId="4" fillId="2" borderId="8">
      <alignment horizontal="center" vertical="center" wrapText="1"/>
    </xf>
    <xf numFmtId="0" fontId="4" fillId="2" borderId="4">
      <alignment horizontal="right" vertical="center" wrapText="1"/>
    </xf>
    <xf numFmtId="0" fontId="4" fillId="2" borderId="6">
      <alignment horizontal="right" vertical="center" wrapText="1"/>
    </xf>
    <xf numFmtId="0" fontId="1" fillId="0" borderId="0">
      <alignment horizontal="center" vertical="center" wrapText="1"/>
    </xf>
    <xf numFmtId="0" fontId="1" fillId="0" borderId="15">
      <alignment horizontal="center" vertical="center" wrapText="1"/>
    </xf>
    <xf numFmtId="0" fontId="4" fillId="0" borderId="16">
      <alignment horizontal="center" vertical="center" wrapText="1"/>
    </xf>
  </cellStyleXfs>
  <cellXfs count="72">
    <xf numFmtId="0" fontId="0" fillId="0" borderId="0" xfId="0"/>
    <xf numFmtId="0" fontId="8" fillId="0" borderId="0" xfId="1" applyFont="1" applyAlignment="1">
      <alignment horizontal="left" vertical="top" wrapText="1"/>
    </xf>
    <xf numFmtId="165" fontId="8" fillId="0" borderId="0" xfId="1" applyNumberFormat="1" applyFont="1" applyAlignment="1">
      <alignment horizontal="left" vertical="top" wrapText="1"/>
    </xf>
    <xf numFmtId="164" fontId="9" fillId="3" borderId="14" xfId="40" applyNumberFormat="1" applyFont="1" applyBorder="1" applyAlignment="1">
      <alignment horizontal="left" vertical="top" wrapText="1"/>
    </xf>
    <xf numFmtId="0" fontId="8" fillId="7" borderId="0" xfId="1" applyFont="1" applyFill="1" applyAlignment="1">
      <alignment horizontal="left" vertical="top" wrapText="1"/>
    </xf>
    <xf numFmtId="164" fontId="9" fillId="2" borderId="14" xfId="50" applyNumberFormat="1" applyFont="1" applyBorder="1" applyAlignment="1">
      <alignment horizontal="left" vertical="top" wrapText="1"/>
    </xf>
    <xf numFmtId="0" fontId="8" fillId="0" borderId="14" xfId="34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164" fontId="8" fillId="0" borderId="14" xfId="34" applyNumberFormat="1" applyFont="1" applyBorder="1" applyAlignment="1">
      <alignment horizontal="left" vertical="top" wrapText="1"/>
    </xf>
    <xf numFmtId="4" fontId="8" fillId="0" borderId="14" xfId="34" applyNumberFormat="1" applyFont="1" applyBorder="1" applyAlignment="1">
      <alignment horizontal="left" vertical="top" wrapText="1"/>
    </xf>
    <xf numFmtId="0" fontId="10" fillId="0" borderId="14" xfId="35" applyFont="1" applyBorder="1" applyAlignment="1">
      <alignment horizontal="left" vertical="top" wrapText="1"/>
    </xf>
    <xf numFmtId="0" fontId="10" fillId="0" borderId="14" xfId="34" applyFont="1" applyBorder="1" applyAlignment="1">
      <alignment horizontal="left" vertical="top" wrapText="1"/>
    </xf>
    <xf numFmtId="164" fontId="10" fillId="0" borderId="14" xfId="34" applyNumberFormat="1" applyFont="1" applyBorder="1" applyAlignment="1">
      <alignment horizontal="left" vertical="top" wrapText="1"/>
    </xf>
    <xf numFmtId="4" fontId="10" fillId="0" borderId="14" xfId="34" applyNumberFormat="1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8" fillId="0" borderId="14" xfId="1" applyFont="1" applyBorder="1" applyAlignment="1">
      <alignment horizontal="left" vertical="top" wrapText="1"/>
    </xf>
    <xf numFmtId="164" fontId="10" fillId="0" borderId="14" xfId="30" applyNumberFormat="1" applyFont="1" applyBorder="1" applyAlignment="1">
      <alignment horizontal="left" vertical="top" wrapText="1"/>
    </xf>
    <xf numFmtId="4" fontId="10" fillId="0" borderId="14" xfId="30" applyNumberFormat="1" applyFont="1" applyBorder="1" applyAlignment="1">
      <alignment horizontal="left" vertical="top" wrapText="1"/>
    </xf>
    <xf numFmtId="164" fontId="9" fillId="0" borderId="0" xfId="1" applyNumberFormat="1" applyFont="1" applyAlignment="1">
      <alignment horizontal="left" vertical="top" wrapText="1"/>
    </xf>
    <xf numFmtId="2" fontId="8" fillId="0" borderId="0" xfId="1" applyNumberFormat="1" applyFont="1" applyAlignment="1">
      <alignment horizontal="left" vertical="top" wrapText="1"/>
    </xf>
    <xf numFmtId="0" fontId="8" fillId="0" borderId="0" xfId="1" applyFont="1">
      <alignment vertical="top" wrapText="1"/>
    </xf>
    <xf numFmtId="0" fontId="8" fillId="3" borderId="14" xfId="33" applyFont="1" applyBorder="1" applyAlignment="1">
      <alignment horizontal="left" vertical="top" wrapText="1"/>
    </xf>
    <xf numFmtId="165" fontId="8" fillId="0" borderId="14" xfId="1" applyNumberFormat="1" applyFont="1" applyBorder="1" applyAlignment="1">
      <alignment horizontal="left" vertical="top" wrapText="1"/>
    </xf>
    <xf numFmtId="164" fontId="10" fillId="0" borderId="14" xfId="40" applyNumberFormat="1" applyFont="1" applyFill="1" applyBorder="1" applyAlignment="1">
      <alignment horizontal="left" vertical="top" wrapText="1"/>
    </xf>
    <xf numFmtId="4" fontId="10" fillId="0" borderId="14" xfId="40" applyNumberFormat="1" applyFont="1" applyFill="1" applyBorder="1" applyAlignment="1">
      <alignment horizontal="left" vertical="top" wrapText="1"/>
    </xf>
    <xf numFmtId="0" fontId="13" fillId="2" borderId="14" xfId="26" applyFont="1" applyBorder="1" applyAlignment="1">
      <alignment horizontal="left" vertical="top" wrapText="1"/>
    </xf>
    <xf numFmtId="2" fontId="13" fillId="2" borderId="14" xfId="26" applyNumberFormat="1" applyFont="1" applyBorder="1" applyAlignment="1">
      <alignment horizontal="left" vertical="top" wrapText="1"/>
    </xf>
    <xf numFmtId="0" fontId="14" fillId="0" borderId="14" xfId="29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2" fontId="8" fillId="0" borderId="14" xfId="1" applyNumberFormat="1" applyFont="1" applyBorder="1" applyAlignment="1">
      <alignment horizontal="left" vertical="top" wrapText="1"/>
    </xf>
    <xf numFmtId="2" fontId="13" fillId="0" borderId="0" xfId="1" applyNumberFormat="1" applyFont="1" applyAlignment="1">
      <alignment horizontal="left" vertical="top" wrapText="1"/>
    </xf>
    <xf numFmtId="164" fontId="9" fillId="2" borderId="14" xfId="50" applyNumberFormat="1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>
      <alignment horizontal="left" vertical="top" wrapText="1"/>
    </xf>
    <xf numFmtId="4" fontId="11" fillId="0" borderId="14" xfId="0" applyNumberFormat="1" applyFont="1" applyBorder="1" applyAlignment="1">
      <alignment horizontal="left" vertical="top" wrapText="1"/>
    </xf>
    <xf numFmtId="2" fontId="8" fillId="0" borderId="14" xfId="1" applyNumberFormat="1" applyFont="1" applyBorder="1" applyAlignment="1" applyProtection="1">
      <alignment horizontal="left" vertical="top" wrapText="1"/>
      <protection locked="0"/>
    </xf>
    <xf numFmtId="2" fontId="9" fillId="3" borderId="14" xfId="40" applyNumberFormat="1" applyFont="1" applyBorder="1" applyAlignment="1" applyProtection="1">
      <alignment horizontal="left" vertical="top" wrapText="1"/>
      <protection locked="0"/>
    </xf>
    <xf numFmtId="2" fontId="8" fillId="7" borderId="14" xfId="1" applyNumberFormat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>
      <alignment horizontal="right" vertical="top" wrapText="1"/>
    </xf>
    <xf numFmtId="2" fontId="8" fillId="0" borderId="14" xfId="1" applyNumberFormat="1" applyFont="1" applyBorder="1" applyAlignment="1">
      <alignment horizontal="left" vertical="center" wrapText="1"/>
    </xf>
    <xf numFmtId="4" fontId="10" fillId="0" borderId="14" xfId="34" applyNumberFormat="1" applyFont="1" applyBorder="1" applyAlignment="1">
      <alignment horizontal="left" vertical="center" wrapText="1"/>
    </xf>
    <xf numFmtId="164" fontId="10" fillId="0" borderId="14" xfId="34" applyNumberFormat="1" applyFont="1" applyBorder="1" applyAlignment="1">
      <alignment horizontal="left" vertical="center" wrapText="1"/>
    </xf>
    <xf numFmtId="0" fontId="8" fillId="3" borderId="14" xfId="41" applyFont="1" applyBorder="1" applyAlignment="1">
      <alignment horizontal="center" vertical="top" wrapText="1"/>
    </xf>
    <xf numFmtId="0" fontId="8" fillId="0" borderId="14" xfId="34" applyFont="1" applyBorder="1" applyAlignment="1">
      <alignment horizontal="left" vertical="center" wrapText="1"/>
    </xf>
    <xf numFmtId="0" fontId="10" fillId="0" borderId="14" xfId="35" applyFont="1" applyBorder="1">
      <alignment horizontal="left" vertical="center" wrapText="1"/>
    </xf>
    <xf numFmtId="0" fontId="10" fillId="0" borderId="14" xfId="34" applyFont="1" applyBorder="1" applyAlignment="1">
      <alignment horizontal="left" vertical="center" wrapText="1"/>
    </xf>
    <xf numFmtId="0" fontId="8" fillId="0" borderId="0" xfId="59" applyFont="1" applyBorder="1" applyAlignment="1">
      <alignment horizontal="left" vertical="top" wrapText="1"/>
    </xf>
    <xf numFmtId="0" fontId="13" fillId="3" borderId="14" xfId="41" applyFont="1" applyBorder="1" applyAlignment="1">
      <alignment horizontal="right" vertical="top" wrapText="1"/>
    </xf>
    <xf numFmtId="0" fontId="8" fillId="2" borderId="14" xfId="49" applyFont="1" applyBorder="1" applyAlignment="1">
      <alignment horizontal="right" vertical="top" wrapText="1"/>
    </xf>
    <xf numFmtId="0" fontId="8" fillId="0" borderId="0" xfId="57" applyFont="1" applyAlignment="1">
      <alignment horizontal="left" vertical="top" wrapText="1"/>
    </xf>
    <xf numFmtId="0" fontId="8" fillId="0" borderId="0" xfId="58" applyFont="1" applyBorder="1" applyAlignment="1">
      <alignment horizontal="left" vertical="top" wrapText="1"/>
    </xf>
    <xf numFmtId="0" fontId="8" fillId="3" borderId="14" xfId="33" applyFont="1" applyBorder="1" applyAlignment="1">
      <alignment horizontal="left" vertical="top" wrapText="1"/>
    </xf>
    <xf numFmtId="0" fontId="8" fillId="2" borderId="14" xfId="32" applyFont="1" applyBorder="1" applyAlignment="1">
      <alignment horizontal="left" vertical="top" wrapText="1"/>
    </xf>
    <xf numFmtId="0" fontId="8" fillId="0" borderId="14" xfId="34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0" fontId="10" fillId="0" borderId="14" xfId="34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4" fontId="8" fillId="0" borderId="14" xfId="34" applyNumberFormat="1" applyFont="1" applyBorder="1" applyAlignment="1">
      <alignment horizontal="left" vertical="top" wrapText="1"/>
    </xf>
    <xf numFmtId="0" fontId="13" fillId="4" borderId="14" xfId="10" applyFont="1" applyBorder="1" applyAlignment="1">
      <alignment horizontal="left" vertical="top" wrapText="1"/>
    </xf>
    <xf numFmtId="164" fontId="8" fillId="0" borderId="14" xfId="34" applyNumberFormat="1" applyFont="1" applyBorder="1" applyAlignment="1">
      <alignment horizontal="left" vertical="top" wrapText="1"/>
    </xf>
    <xf numFmtId="4" fontId="11" fillId="0" borderId="14" xfId="0" applyNumberFormat="1" applyFont="1" applyBorder="1" applyAlignment="1">
      <alignment horizontal="left" vertical="top" wrapText="1"/>
    </xf>
    <xf numFmtId="0" fontId="13" fillId="4" borderId="14" xfId="7" applyFont="1" applyBorder="1" applyAlignment="1">
      <alignment horizontal="left" vertical="top" textRotation="90" wrapText="1"/>
    </xf>
    <xf numFmtId="0" fontId="15" fillId="0" borderId="0" xfId="1" applyFont="1" applyAlignment="1">
      <alignment horizontal="center" vertical="top" wrapText="1"/>
    </xf>
    <xf numFmtId="2" fontId="8" fillId="0" borderId="14" xfId="1" applyNumberFormat="1" applyFont="1" applyBorder="1" applyAlignment="1">
      <alignment horizontal="left" vertical="top" wrapText="1"/>
    </xf>
    <xf numFmtId="0" fontId="13" fillId="2" borderId="14" xfId="4" applyFont="1" applyBorder="1" applyAlignment="1">
      <alignment horizontal="left" vertical="top" textRotation="90" wrapText="1"/>
    </xf>
    <xf numFmtId="0" fontId="13" fillId="3" borderId="14" xfId="5" applyFont="1" applyBorder="1" applyAlignment="1">
      <alignment horizontal="left" vertical="top" textRotation="90" wrapText="1"/>
    </xf>
    <xf numFmtId="0" fontId="13" fillId="4" borderId="14" xfId="6" applyFont="1" applyBorder="1" applyAlignment="1">
      <alignment horizontal="left" vertical="top" wrapText="1"/>
    </xf>
    <xf numFmtId="0" fontId="13" fillId="4" borderId="14" xfId="8" applyFont="1" applyBorder="1" applyAlignment="1">
      <alignment horizontal="left" vertical="top" textRotation="90" wrapText="1"/>
    </xf>
    <xf numFmtId="0" fontId="13" fillId="2" borderId="14" xfId="18" applyFont="1" applyBorder="1" applyAlignment="1">
      <alignment horizontal="left" vertical="top" wrapText="1"/>
    </xf>
    <xf numFmtId="0" fontId="13" fillId="2" borderId="14" xfId="19" applyFont="1" applyBorder="1" applyAlignment="1">
      <alignment horizontal="left" vertical="top" wrapText="1"/>
    </xf>
    <xf numFmtId="2" fontId="13" fillId="4" borderId="14" xfId="10" applyNumberFormat="1" applyFont="1" applyBorder="1">
      <alignment horizontal="center" vertical="center" wrapText="1"/>
    </xf>
  </cellXfs>
  <cellStyles count="60">
    <cellStyle name="Default" xfId="1" xr:uid="{00000000-0005-0000-0000-000000000000}"/>
    <cellStyle name="Normal" xfId="0" builtinId="0"/>
    <cellStyle name="Plm10Confirm" xfId="57" xr:uid="{00000000-0005-0000-0000-000002000000}"/>
    <cellStyle name="Plm10ConfirmA" xfId="58" xr:uid="{00000000-0005-0000-0000-000003000000}"/>
    <cellStyle name="Plm10ConfirmB" xfId="59" xr:uid="{00000000-0005-0000-0000-000004000000}"/>
    <cellStyle name="Plm10HdrLine" xfId="2" xr:uid="{00000000-0005-0000-0000-000005000000}"/>
    <cellStyle name="SvsDataLeaf" xfId="34" xr:uid="{00000000-0005-0000-0000-000006000000}"/>
    <cellStyle name="SvsDataLeafCrtEnd" xfId="38" xr:uid="{00000000-0005-0000-0000-000007000000}"/>
    <cellStyle name="SvsDataLeafCrtName" xfId="36" xr:uid="{00000000-0005-0000-0000-000008000000}"/>
    <cellStyle name="SvsDataLeafCrtStart" xfId="37" xr:uid="{00000000-0005-0000-0000-000009000000}"/>
    <cellStyle name="SvsDataLeafLeft" xfId="35" xr:uid="{00000000-0005-0000-0000-00000A000000}"/>
    <cellStyle name="SvsDataLeafOwner" xfId="39" xr:uid="{00000000-0005-0000-0000-00000B000000}"/>
    <cellStyle name="SvsDataLvl1" xfId="32" xr:uid="{00000000-0005-0000-0000-00000C000000}"/>
    <cellStyle name="SvsDataLvl1CrtEnd" xfId="54" xr:uid="{00000000-0005-0000-0000-00000D000000}"/>
    <cellStyle name="SvsDataLvl1CrtName" xfId="51" xr:uid="{00000000-0005-0000-0000-00000E000000}"/>
    <cellStyle name="SvsDataLvl1CrtStart" xfId="53" xr:uid="{00000000-0005-0000-0000-00000F000000}"/>
    <cellStyle name="SvsDataLvl1Default" xfId="52" xr:uid="{00000000-0005-0000-0000-000010000000}"/>
    <cellStyle name="SvsDataLvl1Doer" xfId="56" xr:uid="{00000000-0005-0000-0000-000011000000}"/>
    <cellStyle name="SvsDataLvl1Owner" xfId="55" xr:uid="{00000000-0005-0000-0000-000012000000}"/>
    <cellStyle name="SvsDataLvl1Summary" xfId="49" xr:uid="{00000000-0005-0000-0000-000013000000}"/>
    <cellStyle name="SvsDataLvl1SummFin" xfId="50" xr:uid="{00000000-0005-0000-0000-000014000000}"/>
    <cellStyle name="SvsDataLvl2" xfId="33" xr:uid="{00000000-0005-0000-0000-000015000000}"/>
    <cellStyle name="SvsDataLvl2CrtDiff" xfId="47" xr:uid="{00000000-0005-0000-0000-000016000000}"/>
    <cellStyle name="SvsDataLvl2CrtEnd" xfId="48" xr:uid="{00000000-0005-0000-0000-000017000000}"/>
    <cellStyle name="SvsDataLvl2CrtName" xfId="42" xr:uid="{00000000-0005-0000-0000-000018000000}"/>
    <cellStyle name="SvsDataLvl2CrtStart" xfId="44" xr:uid="{00000000-0005-0000-0000-000019000000}"/>
    <cellStyle name="SvsDataLvl2Default" xfId="43" xr:uid="{00000000-0005-0000-0000-00001A000000}"/>
    <cellStyle name="SvsDataLvl2Doer" xfId="46" xr:uid="{00000000-0005-0000-0000-00001B000000}"/>
    <cellStyle name="SvsDataLvl2Owner" xfId="45" xr:uid="{00000000-0005-0000-0000-00001C000000}"/>
    <cellStyle name="SvsDataLvl2Summary" xfId="41" xr:uid="{00000000-0005-0000-0000-00001D000000}"/>
    <cellStyle name="SvsDataLvl2SummFin" xfId="40" xr:uid="{00000000-0005-0000-0000-00001E000000}"/>
    <cellStyle name="SvsHdrColnum" xfId="30" xr:uid="{00000000-0005-0000-0000-00001F000000}"/>
    <cellStyle name="SvsHdrColnumFirst" xfId="29" xr:uid="{00000000-0005-0000-0000-000020000000}"/>
    <cellStyle name="SvsHdrColnumLast" xfId="31" xr:uid="{00000000-0005-0000-0000-000021000000}"/>
    <cellStyle name="SvsHdrCrt" xfId="11" xr:uid="{00000000-0005-0000-0000-000022000000}"/>
    <cellStyle name="SvsHdrCrtDates" xfId="15" xr:uid="{00000000-0005-0000-0000-000023000000}"/>
    <cellStyle name="SvsHdrCrtDescFields" xfId="14" xr:uid="{00000000-0005-0000-0000-000024000000}"/>
    <cellStyle name="SvsHdrCrtDiff" xfId="27" xr:uid="{00000000-0005-0000-0000-000025000000}"/>
    <cellStyle name="SvsHdrCrtEnd" xfId="25" xr:uid="{00000000-0005-0000-0000-000026000000}"/>
    <cellStyle name="SvsHdrCrtName" xfId="13" xr:uid="{00000000-0005-0000-0000-000027000000}"/>
    <cellStyle name="SvsHdrCrtStart" xfId="24" xr:uid="{00000000-0005-0000-0000-000028000000}"/>
    <cellStyle name="SvsHdrFin" xfId="22" xr:uid="{00000000-0005-0000-0000-000029000000}"/>
    <cellStyle name="SvsHdrFinCurYear" xfId="9" xr:uid="{00000000-0005-0000-0000-00002A000000}"/>
    <cellStyle name="SvsHdrFinsalt" xfId="8" xr:uid="{00000000-0005-0000-0000-00002B000000}"/>
    <cellStyle name="SvsHdrFinSum" xfId="23" xr:uid="{00000000-0005-0000-0000-00002C000000}"/>
    <cellStyle name="SvsHdrFinTitle" xfId="10" xr:uid="{00000000-0005-0000-0000-00002D000000}"/>
    <cellStyle name="SvsHdrFinUom" xfId="26" xr:uid="{00000000-0005-0000-0000-00002E000000}"/>
    <cellStyle name="SvsHdrLeaf" xfId="6" xr:uid="{00000000-0005-0000-0000-00002F000000}"/>
    <cellStyle name="SvsHdrLeafDesc" xfId="20" xr:uid="{00000000-0005-0000-0000-000030000000}"/>
    <cellStyle name="SvsHdrLeafName" xfId="19" xr:uid="{00000000-0005-0000-0000-000031000000}"/>
    <cellStyle name="SvsHdrLeafNr" xfId="18" xr:uid="{00000000-0005-0000-0000-000032000000}"/>
    <cellStyle name="SvsHdrLevelName1" xfId="4" xr:uid="{00000000-0005-0000-0000-000033000000}"/>
    <cellStyle name="SvsHdrLevelName2" xfId="5" xr:uid="{00000000-0005-0000-0000-000034000000}"/>
    <cellStyle name="SvsHdrPeriod" xfId="7" xr:uid="{00000000-0005-0000-0000-000035000000}"/>
    <cellStyle name="SvsHdrPeriodDates" xfId="21" xr:uid="{00000000-0005-0000-0000-000036000000}"/>
    <cellStyle name="SvsHdrRespDoer" xfId="17" xr:uid="{00000000-0005-0000-0000-000037000000}"/>
    <cellStyle name="SvsHdrRespHdr" xfId="12" xr:uid="{00000000-0005-0000-0000-000038000000}"/>
    <cellStyle name="SvsHdrRespOwner" xfId="16" xr:uid="{00000000-0005-0000-0000-000039000000}"/>
    <cellStyle name="SvsHdrRespOwnerIns" xfId="28" xr:uid="{00000000-0005-0000-0000-00003A000000}"/>
    <cellStyle name="SvsHeader" xfId="3" xr:uid="{00000000-0005-0000-0000-00003B000000}"/>
  </cellStyles>
  <dxfs count="0"/>
  <tableStyles count="0" defaultTableStyle="TableStyleMedium2" defaultPivotStyle="PivotStyleLight16"/>
  <colors>
    <mruColors>
      <color rgb="FFDC1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abSelected="1" zoomScaleNormal="100" workbookViewId="0">
      <selection activeCell="N2" sqref="N2"/>
    </sheetView>
  </sheetViews>
  <sheetFormatPr defaultColWidth="9.109375" defaultRowHeight="10.199999999999999" x14ac:dyDescent="0.3"/>
  <cols>
    <col min="1" max="1" width="6.5546875" style="1" customWidth="1"/>
    <col min="2" max="2" width="9.109375" style="1" customWidth="1"/>
    <col min="3" max="3" width="13" style="1" customWidth="1"/>
    <col min="4" max="4" width="29.44140625" style="1" customWidth="1"/>
    <col min="5" max="5" width="14.33203125" style="1" customWidth="1"/>
    <col min="6" max="6" width="11.88671875" style="1" customWidth="1"/>
    <col min="7" max="7" width="14.33203125" style="1" customWidth="1"/>
    <col min="8" max="8" width="11.6640625" style="1" customWidth="1"/>
    <col min="9" max="9" width="12.109375" style="1" customWidth="1"/>
    <col min="10" max="10" width="9" style="1" customWidth="1"/>
    <col min="11" max="11" width="16.5546875" style="1" customWidth="1"/>
    <col min="12" max="12" width="28" style="1" customWidth="1"/>
    <col min="13" max="13" width="10.33203125" style="1" customWidth="1"/>
    <col min="14" max="14" width="14.6640625" style="1" customWidth="1"/>
    <col min="15" max="16384" width="9.109375" style="1"/>
  </cols>
  <sheetData>
    <row r="1" spans="1:14" x14ac:dyDescent="0.3">
      <c r="I1" s="19"/>
      <c r="J1" s="19"/>
      <c r="K1" s="19"/>
      <c r="L1" s="19"/>
      <c r="M1" s="19"/>
      <c r="N1" s="19"/>
    </row>
    <row r="2" spans="1:14" ht="66" customHeight="1" x14ac:dyDescent="0.3">
      <c r="H2" s="57"/>
      <c r="I2" s="57"/>
      <c r="N2" s="20" t="s">
        <v>273</v>
      </c>
    </row>
    <row r="6" spans="1:14" ht="11.25" customHeight="1" x14ac:dyDescent="0.3">
      <c r="A6" s="63" t="s">
        <v>272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x14ac:dyDescent="0.3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9" spans="1:14" x14ac:dyDescent="0.3">
      <c r="A9" s="65" t="s">
        <v>0</v>
      </c>
      <c r="B9" s="66" t="s">
        <v>1</v>
      </c>
      <c r="C9" s="67" t="s">
        <v>2</v>
      </c>
      <c r="D9" s="67"/>
      <c r="E9" s="62" t="s">
        <v>3</v>
      </c>
      <c r="F9" s="68" t="s">
        <v>4</v>
      </c>
      <c r="G9" s="59" t="s">
        <v>5</v>
      </c>
      <c r="H9" s="59" t="s">
        <v>6</v>
      </c>
      <c r="I9" s="59" t="s">
        <v>7</v>
      </c>
      <c r="J9" s="71" t="s">
        <v>8</v>
      </c>
      <c r="K9" s="71" t="s">
        <v>9</v>
      </c>
      <c r="L9" s="71"/>
      <c r="M9" s="71"/>
      <c r="N9" s="71"/>
    </row>
    <row r="10" spans="1:14" ht="21.75" customHeight="1" x14ac:dyDescent="0.3">
      <c r="A10" s="65"/>
      <c r="B10" s="66"/>
      <c r="C10" s="67"/>
      <c r="D10" s="67"/>
      <c r="E10" s="62"/>
      <c r="F10" s="68"/>
      <c r="G10" s="59"/>
      <c r="H10" s="59"/>
      <c r="I10" s="59"/>
      <c r="J10" s="71"/>
      <c r="K10" s="71"/>
      <c r="L10" s="71"/>
      <c r="M10" s="71"/>
      <c r="N10" s="71"/>
    </row>
    <row r="11" spans="1:14" ht="24.75" customHeight="1" x14ac:dyDescent="0.3">
      <c r="A11" s="65"/>
      <c r="B11" s="66"/>
      <c r="C11" s="69" t="s">
        <v>10</v>
      </c>
      <c r="D11" s="70" t="s">
        <v>11</v>
      </c>
      <c r="E11" s="62"/>
      <c r="F11" s="68"/>
      <c r="G11" s="59"/>
      <c r="H11" s="59"/>
      <c r="I11" s="59"/>
      <c r="J11" s="71"/>
      <c r="K11" s="71"/>
      <c r="L11" s="71"/>
      <c r="M11" s="71"/>
      <c r="N11" s="71"/>
    </row>
    <row r="12" spans="1:14" ht="37.5" customHeight="1" x14ac:dyDescent="0.3">
      <c r="A12" s="65"/>
      <c r="B12" s="66"/>
      <c r="C12" s="69"/>
      <c r="D12" s="70"/>
      <c r="E12" s="62"/>
      <c r="F12" s="68"/>
      <c r="G12" s="25" t="s">
        <v>12</v>
      </c>
      <c r="H12" s="25" t="s">
        <v>12</v>
      </c>
      <c r="I12" s="25" t="s">
        <v>12</v>
      </c>
      <c r="J12" s="71"/>
      <c r="K12" s="26" t="s">
        <v>13</v>
      </c>
      <c r="L12" s="26" t="s">
        <v>14</v>
      </c>
      <c r="M12" s="26" t="s">
        <v>15</v>
      </c>
      <c r="N12" s="26" t="s">
        <v>16</v>
      </c>
    </row>
    <row r="13" spans="1:14" x14ac:dyDescent="0.3">
      <c r="A13" s="27">
        <v>1</v>
      </c>
      <c r="B13" s="27">
        <v>2</v>
      </c>
      <c r="C13" s="27">
        <v>3</v>
      </c>
      <c r="D13" s="27">
        <v>4</v>
      </c>
      <c r="E13" s="27">
        <v>5</v>
      </c>
      <c r="F13" s="27">
        <v>6</v>
      </c>
      <c r="G13" s="27">
        <v>7</v>
      </c>
      <c r="H13" s="27">
        <v>8</v>
      </c>
      <c r="I13" s="27">
        <v>9</v>
      </c>
      <c r="J13" s="27">
        <v>10</v>
      </c>
      <c r="K13" s="27">
        <v>11</v>
      </c>
      <c r="L13" s="27">
        <v>12</v>
      </c>
      <c r="M13" s="27">
        <v>13</v>
      </c>
      <c r="N13" s="27">
        <v>14</v>
      </c>
    </row>
    <row r="14" spans="1:14" ht="30.6" x14ac:dyDescent="0.3">
      <c r="A14" s="51" t="s">
        <v>17</v>
      </c>
      <c r="B14" s="50" t="s">
        <v>18</v>
      </c>
      <c r="C14" s="6" t="s">
        <v>19</v>
      </c>
      <c r="D14" s="7" t="s">
        <v>20</v>
      </c>
      <c r="E14" s="6" t="s">
        <v>21</v>
      </c>
      <c r="F14" s="6" t="s">
        <v>22</v>
      </c>
      <c r="G14" s="16">
        <v>15770.2</v>
      </c>
      <c r="H14" s="17">
        <v>15765.15</v>
      </c>
      <c r="I14" s="17">
        <v>15504.23</v>
      </c>
      <c r="J14" s="29">
        <f>I14*100/H14</f>
        <v>98.344957073037691</v>
      </c>
      <c r="K14" s="22" t="s">
        <v>23</v>
      </c>
      <c r="L14" s="22" t="s">
        <v>24</v>
      </c>
      <c r="M14" s="22">
        <v>1914</v>
      </c>
      <c r="N14" s="34">
        <v>2023</v>
      </c>
    </row>
    <row r="15" spans="1:14" ht="20.399999999999999" x14ac:dyDescent="0.3">
      <c r="A15" s="51"/>
      <c r="B15" s="50"/>
      <c r="C15" s="6" t="s">
        <v>25</v>
      </c>
      <c r="D15" s="7" t="s">
        <v>26</v>
      </c>
      <c r="E15" s="6" t="s">
        <v>21</v>
      </c>
      <c r="F15" s="11" t="s">
        <v>22</v>
      </c>
      <c r="G15" s="16">
        <v>0</v>
      </c>
      <c r="H15" s="17">
        <v>0</v>
      </c>
      <c r="I15" s="17">
        <v>0</v>
      </c>
      <c r="J15" s="29">
        <v>0</v>
      </c>
      <c r="K15" s="22" t="s">
        <v>27</v>
      </c>
      <c r="L15" s="22" t="s">
        <v>24</v>
      </c>
      <c r="M15" s="22">
        <v>70</v>
      </c>
      <c r="N15" s="34">
        <v>0</v>
      </c>
    </row>
    <row r="16" spans="1:14" ht="20.399999999999999" x14ac:dyDescent="0.3">
      <c r="A16" s="51"/>
      <c r="B16" s="50"/>
      <c r="C16" s="6" t="s">
        <v>28</v>
      </c>
      <c r="D16" s="7" t="s">
        <v>29</v>
      </c>
      <c r="E16" s="6" t="s">
        <v>21</v>
      </c>
      <c r="F16" s="6" t="s">
        <v>22</v>
      </c>
      <c r="G16" s="16">
        <v>10450.9</v>
      </c>
      <c r="H16" s="17">
        <v>10470.16</v>
      </c>
      <c r="I16" s="17">
        <v>10378.83</v>
      </c>
      <c r="J16" s="29">
        <f t="shared" ref="J16:J77" si="0">I16*100/H16</f>
        <v>99.127711515392321</v>
      </c>
      <c r="K16" s="22" t="s">
        <v>30</v>
      </c>
      <c r="L16" s="22" t="s">
        <v>24</v>
      </c>
      <c r="M16" s="22">
        <v>1863</v>
      </c>
      <c r="N16" s="34">
        <v>1561</v>
      </c>
    </row>
    <row r="17" spans="1:14" ht="20.399999999999999" x14ac:dyDescent="0.3">
      <c r="A17" s="51"/>
      <c r="B17" s="50"/>
      <c r="C17" s="6" t="s">
        <v>31</v>
      </c>
      <c r="D17" s="7" t="s">
        <v>32</v>
      </c>
      <c r="E17" s="6" t="s">
        <v>21</v>
      </c>
      <c r="F17" s="6" t="s">
        <v>33</v>
      </c>
      <c r="G17" s="16">
        <v>49521.7</v>
      </c>
      <c r="H17" s="17">
        <v>49450.52</v>
      </c>
      <c r="I17" s="17">
        <v>48805.919999999998</v>
      </c>
      <c r="J17" s="29">
        <f t="shared" si="0"/>
        <v>98.696474779233881</v>
      </c>
      <c r="K17" s="22" t="s">
        <v>34</v>
      </c>
      <c r="L17" s="22" t="s">
        <v>24</v>
      </c>
      <c r="M17" s="22">
        <v>8586</v>
      </c>
      <c r="N17" s="34">
        <v>8681</v>
      </c>
    </row>
    <row r="18" spans="1:14" ht="30.6" x14ac:dyDescent="0.3">
      <c r="A18" s="51"/>
      <c r="B18" s="50"/>
      <c r="C18" s="6" t="s">
        <v>35</v>
      </c>
      <c r="D18" s="7" t="s">
        <v>36</v>
      </c>
      <c r="E18" s="6" t="s">
        <v>21</v>
      </c>
      <c r="F18" s="6" t="s">
        <v>37</v>
      </c>
      <c r="G18" s="12">
        <v>1044.3</v>
      </c>
      <c r="H18" s="13">
        <v>1236.44</v>
      </c>
      <c r="I18" s="13">
        <v>1220.26</v>
      </c>
      <c r="J18" s="29">
        <f t="shared" si="0"/>
        <v>98.691404354436926</v>
      </c>
      <c r="K18" s="22" t="s">
        <v>38</v>
      </c>
      <c r="L18" s="22" t="s">
        <v>39</v>
      </c>
      <c r="M18" s="22">
        <v>100</v>
      </c>
      <c r="N18" s="34">
        <v>100</v>
      </c>
    </row>
    <row r="19" spans="1:14" ht="20.399999999999999" x14ac:dyDescent="0.3">
      <c r="A19" s="51"/>
      <c r="B19" s="50"/>
      <c r="C19" s="6" t="s">
        <v>40</v>
      </c>
      <c r="D19" s="7" t="s">
        <v>41</v>
      </c>
      <c r="E19" s="6" t="s">
        <v>21</v>
      </c>
      <c r="F19" s="6" t="s">
        <v>42</v>
      </c>
      <c r="G19" s="12">
        <v>0</v>
      </c>
      <c r="H19" s="13">
        <v>0</v>
      </c>
      <c r="I19" s="13">
        <v>0</v>
      </c>
      <c r="J19" s="29">
        <v>0</v>
      </c>
      <c r="K19" s="22" t="s">
        <v>43</v>
      </c>
      <c r="L19" s="22" t="s">
        <v>44</v>
      </c>
      <c r="M19" s="22">
        <v>17</v>
      </c>
      <c r="N19" s="34">
        <v>17</v>
      </c>
    </row>
    <row r="20" spans="1:14" ht="20.399999999999999" x14ac:dyDescent="0.3">
      <c r="A20" s="51"/>
      <c r="B20" s="50"/>
      <c r="C20" s="6" t="s">
        <v>45</v>
      </c>
      <c r="D20" s="7" t="s">
        <v>46</v>
      </c>
      <c r="E20" s="6" t="s">
        <v>21</v>
      </c>
      <c r="F20" s="11" t="s">
        <v>47</v>
      </c>
      <c r="G20" s="12">
        <v>2939.3</v>
      </c>
      <c r="H20" s="13">
        <v>3446.31</v>
      </c>
      <c r="I20" s="13">
        <v>3389.79</v>
      </c>
      <c r="J20" s="29">
        <f t="shared" si="0"/>
        <v>98.359985027464162</v>
      </c>
      <c r="K20" s="22" t="s">
        <v>48</v>
      </c>
      <c r="L20" s="22" t="s">
        <v>49</v>
      </c>
      <c r="M20" s="22">
        <v>1009</v>
      </c>
      <c r="N20" s="34">
        <v>1067</v>
      </c>
    </row>
    <row r="21" spans="1:14" ht="45" customHeight="1" x14ac:dyDescent="0.3">
      <c r="A21" s="51"/>
      <c r="B21" s="50"/>
      <c r="C21" s="6" t="s">
        <v>50</v>
      </c>
      <c r="D21" s="7" t="s">
        <v>51</v>
      </c>
      <c r="E21" s="6" t="s">
        <v>21</v>
      </c>
      <c r="F21" s="6" t="s">
        <v>37</v>
      </c>
      <c r="G21" s="8">
        <v>95.6</v>
      </c>
      <c r="H21" s="9">
        <v>145.6</v>
      </c>
      <c r="I21" s="9">
        <v>121.92</v>
      </c>
      <c r="J21" s="29">
        <f t="shared" si="0"/>
        <v>83.736263736263737</v>
      </c>
      <c r="K21" s="22" t="s">
        <v>52</v>
      </c>
      <c r="L21" s="22" t="s">
        <v>53</v>
      </c>
      <c r="M21" s="22">
        <v>11</v>
      </c>
      <c r="N21" s="34">
        <v>13.6</v>
      </c>
    </row>
    <row r="22" spans="1:14" ht="20.399999999999999" x14ac:dyDescent="0.3">
      <c r="A22" s="51"/>
      <c r="B22" s="50"/>
      <c r="C22" s="6" t="s">
        <v>54</v>
      </c>
      <c r="D22" s="7" t="s">
        <v>55</v>
      </c>
      <c r="E22" s="6" t="s">
        <v>21</v>
      </c>
      <c r="F22" s="6" t="s">
        <v>42</v>
      </c>
      <c r="G22" s="12">
        <v>0</v>
      </c>
      <c r="H22" s="13">
        <v>219.29</v>
      </c>
      <c r="I22" s="13">
        <v>219.26</v>
      </c>
      <c r="J22" s="29">
        <f t="shared" si="0"/>
        <v>99.986319485612668</v>
      </c>
      <c r="K22" s="22" t="s">
        <v>56</v>
      </c>
      <c r="L22" s="22" t="s">
        <v>49</v>
      </c>
      <c r="M22" s="22">
        <v>1009</v>
      </c>
      <c r="N22" s="34">
        <v>1067</v>
      </c>
    </row>
    <row r="23" spans="1:14" ht="153" x14ac:dyDescent="0.3">
      <c r="A23" s="51"/>
      <c r="B23" s="50"/>
      <c r="C23" s="6" t="s">
        <v>57</v>
      </c>
      <c r="D23" s="7" t="s">
        <v>58</v>
      </c>
      <c r="E23" s="6" t="s">
        <v>21</v>
      </c>
      <c r="F23" s="11" t="s">
        <v>42</v>
      </c>
      <c r="G23" s="12">
        <v>0</v>
      </c>
      <c r="H23" s="13">
        <v>0</v>
      </c>
      <c r="I23" s="13">
        <v>0</v>
      </c>
      <c r="J23" s="29">
        <v>0</v>
      </c>
      <c r="K23" s="22" t="s">
        <v>59</v>
      </c>
      <c r="L23" s="22" t="s">
        <v>60</v>
      </c>
      <c r="M23" s="22">
        <v>48</v>
      </c>
      <c r="N23" s="34">
        <v>48</v>
      </c>
    </row>
    <row r="24" spans="1:14" ht="36" customHeight="1" x14ac:dyDescent="0.3">
      <c r="A24" s="51"/>
      <c r="B24" s="50"/>
      <c r="C24" s="6" t="s">
        <v>61</v>
      </c>
      <c r="D24" s="7" t="s">
        <v>62</v>
      </c>
      <c r="E24" s="6" t="s">
        <v>21</v>
      </c>
      <c r="F24" s="6" t="s">
        <v>37</v>
      </c>
      <c r="G24" s="8">
        <v>35</v>
      </c>
      <c r="H24" s="9">
        <v>52</v>
      </c>
      <c r="I24" s="9">
        <v>51.5</v>
      </c>
      <c r="J24" s="29">
        <f t="shared" si="0"/>
        <v>99.038461538461533</v>
      </c>
      <c r="K24" s="22" t="s">
        <v>63</v>
      </c>
      <c r="L24" s="22" t="s">
        <v>64</v>
      </c>
      <c r="M24" s="22">
        <v>90</v>
      </c>
      <c r="N24" s="34">
        <v>83.33</v>
      </c>
    </row>
    <row r="25" spans="1:14" ht="32.25" customHeight="1" x14ac:dyDescent="0.3">
      <c r="A25" s="51"/>
      <c r="B25" s="50"/>
      <c r="C25" s="52" t="s">
        <v>65</v>
      </c>
      <c r="D25" s="54" t="s">
        <v>66</v>
      </c>
      <c r="E25" s="52" t="s">
        <v>21</v>
      </c>
      <c r="F25" s="55" t="s">
        <v>67</v>
      </c>
      <c r="G25" s="60">
        <v>688.1</v>
      </c>
      <c r="H25" s="58">
        <v>688.08</v>
      </c>
      <c r="I25" s="58">
        <v>662.27</v>
      </c>
      <c r="J25" s="64">
        <f t="shared" si="0"/>
        <v>96.248982676432973</v>
      </c>
      <c r="K25" s="22" t="s">
        <v>68</v>
      </c>
      <c r="L25" s="22" t="s">
        <v>69</v>
      </c>
      <c r="M25" s="22">
        <v>500</v>
      </c>
      <c r="N25" s="34">
        <v>520</v>
      </c>
    </row>
    <row r="26" spans="1:14" ht="30" customHeight="1" x14ac:dyDescent="0.3">
      <c r="A26" s="51"/>
      <c r="B26" s="50"/>
      <c r="C26" s="53"/>
      <c r="D26" s="53"/>
      <c r="E26" s="53"/>
      <c r="F26" s="56"/>
      <c r="G26" s="53"/>
      <c r="H26" s="58"/>
      <c r="I26" s="61"/>
      <c r="J26" s="64" t="e">
        <f t="shared" si="0"/>
        <v>#DIV/0!</v>
      </c>
      <c r="K26" s="22" t="s">
        <v>70</v>
      </c>
      <c r="L26" s="22" t="s">
        <v>71</v>
      </c>
      <c r="M26" s="22">
        <v>250</v>
      </c>
      <c r="N26" s="34">
        <v>256</v>
      </c>
    </row>
    <row r="27" spans="1:14" ht="27.75" customHeight="1" x14ac:dyDescent="0.3">
      <c r="A27" s="51"/>
      <c r="B27" s="50"/>
      <c r="C27" s="6" t="s">
        <v>72</v>
      </c>
      <c r="D27" s="32" t="s">
        <v>73</v>
      </c>
      <c r="E27" s="32"/>
      <c r="F27" s="32" t="s">
        <v>37</v>
      </c>
      <c r="G27" s="32"/>
      <c r="H27" s="9">
        <v>72.5</v>
      </c>
      <c r="I27" s="33">
        <v>69.25</v>
      </c>
      <c r="J27" s="29">
        <f t="shared" si="0"/>
        <v>95.517241379310349</v>
      </c>
      <c r="K27" s="22" t="s">
        <v>88</v>
      </c>
      <c r="L27" s="22" t="s">
        <v>88</v>
      </c>
      <c r="M27" s="22" t="s">
        <v>88</v>
      </c>
      <c r="N27" s="34" t="s">
        <v>88</v>
      </c>
    </row>
    <row r="28" spans="1:14" ht="30.6" x14ac:dyDescent="0.3">
      <c r="A28" s="51"/>
      <c r="B28" s="50"/>
      <c r="C28" s="6" t="s">
        <v>74</v>
      </c>
      <c r="D28" s="7" t="s">
        <v>75</v>
      </c>
      <c r="E28" s="6" t="s">
        <v>76</v>
      </c>
      <c r="F28" s="6" t="s">
        <v>77</v>
      </c>
      <c r="G28" s="8">
        <v>30</v>
      </c>
      <c r="H28" s="9">
        <v>35</v>
      </c>
      <c r="I28" s="9">
        <v>9.1</v>
      </c>
      <c r="J28" s="29">
        <f t="shared" si="0"/>
        <v>26</v>
      </c>
      <c r="K28" s="22" t="s">
        <v>78</v>
      </c>
      <c r="L28" s="22" t="s">
        <v>79</v>
      </c>
      <c r="M28" s="22">
        <v>1</v>
      </c>
      <c r="N28" s="34">
        <v>1</v>
      </c>
    </row>
    <row r="29" spans="1:14" ht="20.399999999999999" x14ac:dyDescent="0.3">
      <c r="A29" s="51"/>
      <c r="B29" s="50"/>
      <c r="C29" s="6" t="s">
        <v>80</v>
      </c>
      <c r="D29" s="7" t="s">
        <v>81</v>
      </c>
      <c r="E29" s="6" t="s">
        <v>82</v>
      </c>
      <c r="F29" s="11" t="s">
        <v>83</v>
      </c>
      <c r="G29" s="23">
        <v>760.3</v>
      </c>
      <c r="H29" s="24">
        <v>0</v>
      </c>
      <c r="I29" s="24">
        <v>0</v>
      </c>
      <c r="J29" s="29">
        <v>0</v>
      </c>
      <c r="K29" s="22" t="s">
        <v>84</v>
      </c>
      <c r="L29" s="22" t="s">
        <v>85</v>
      </c>
      <c r="M29" s="22">
        <v>30</v>
      </c>
      <c r="N29" s="34">
        <v>30</v>
      </c>
    </row>
    <row r="30" spans="1:14" ht="20.399999999999999" x14ac:dyDescent="0.3">
      <c r="A30" s="51"/>
      <c r="B30" s="50"/>
      <c r="C30" s="6" t="s">
        <v>86</v>
      </c>
      <c r="D30" s="7" t="s">
        <v>87</v>
      </c>
      <c r="E30" s="6">
        <v>2024</v>
      </c>
      <c r="F30" s="28" t="s">
        <v>37</v>
      </c>
      <c r="G30" s="23">
        <v>22.1</v>
      </c>
      <c r="H30" s="24">
        <v>22.1</v>
      </c>
      <c r="I30" s="24">
        <v>22.13</v>
      </c>
      <c r="J30" s="29">
        <f t="shared" si="0"/>
        <v>100.13574660633483</v>
      </c>
      <c r="K30" s="22" t="s">
        <v>89</v>
      </c>
      <c r="L30" s="22" t="s">
        <v>90</v>
      </c>
      <c r="M30" s="22">
        <v>1</v>
      </c>
      <c r="N30" s="34">
        <v>1</v>
      </c>
    </row>
    <row r="31" spans="1:14" ht="20.399999999999999" x14ac:dyDescent="0.3">
      <c r="A31" s="51"/>
      <c r="B31" s="50"/>
      <c r="C31" s="6" t="s">
        <v>91</v>
      </c>
      <c r="D31" s="7" t="s">
        <v>92</v>
      </c>
      <c r="E31" s="6"/>
      <c r="F31" s="28" t="s">
        <v>37</v>
      </c>
      <c r="G31" s="23"/>
      <c r="H31" s="24">
        <v>0.1</v>
      </c>
      <c r="I31" s="24"/>
      <c r="J31" s="29">
        <f t="shared" si="0"/>
        <v>0</v>
      </c>
      <c r="K31" s="22" t="s">
        <v>88</v>
      </c>
      <c r="L31" s="22" t="s">
        <v>88</v>
      </c>
      <c r="M31" s="22" t="s">
        <v>88</v>
      </c>
      <c r="N31" s="34" t="s">
        <v>88</v>
      </c>
    </row>
    <row r="32" spans="1:14" ht="20.399999999999999" x14ac:dyDescent="0.3">
      <c r="A32" s="51"/>
      <c r="B32" s="50"/>
      <c r="C32" s="6" t="s">
        <v>93</v>
      </c>
      <c r="D32" s="7" t="s">
        <v>94</v>
      </c>
      <c r="E32" s="6" t="s">
        <v>21</v>
      </c>
      <c r="F32" s="11" t="s">
        <v>95</v>
      </c>
      <c r="G32" s="8">
        <v>34</v>
      </c>
      <c r="H32" s="9">
        <v>34.01</v>
      </c>
      <c r="I32" s="9">
        <v>34.01</v>
      </c>
      <c r="J32" s="29">
        <f t="shared" si="0"/>
        <v>100</v>
      </c>
      <c r="K32" s="22" t="s">
        <v>96</v>
      </c>
      <c r="L32" s="22" t="s">
        <v>97</v>
      </c>
      <c r="M32" s="22">
        <v>5</v>
      </c>
      <c r="N32" s="34">
        <v>16</v>
      </c>
    </row>
    <row r="33" spans="1:14" x14ac:dyDescent="0.3">
      <c r="A33" s="51"/>
      <c r="B33" s="50"/>
      <c r="C33" s="6" t="s">
        <v>98</v>
      </c>
      <c r="D33" s="7" t="s">
        <v>99</v>
      </c>
      <c r="E33" s="6" t="s">
        <v>21</v>
      </c>
      <c r="F33" s="6" t="s">
        <v>100</v>
      </c>
      <c r="G33" s="8">
        <v>91.3</v>
      </c>
      <c r="H33" s="9">
        <v>41.3</v>
      </c>
      <c r="I33" s="9">
        <v>19.68</v>
      </c>
      <c r="J33" s="29">
        <f t="shared" si="0"/>
        <v>47.651331719128329</v>
      </c>
      <c r="K33" s="22" t="s">
        <v>101</v>
      </c>
      <c r="L33" s="22" t="s">
        <v>102</v>
      </c>
      <c r="M33" s="22">
        <v>100</v>
      </c>
      <c r="N33" s="34">
        <v>100</v>
      </c>
    </row>
    <row r="34" spans="1:14" ht="54" customHeight="1" x14ac:dyDescent="0.3">
      <c r="A34" s="51"/>
      <c r="B34" s="50"/>
      <c r="C34" s="6" t="s">
        <v>103</v>
      </c>
      <c r="D34" s="7" t="s">
        <v>104</v>
      </c>
      <c r="E34" s="6" t="s">
        <v>21</v>
      </c>
      <c r="F34" s="6" t="s">
        <v>37</v>
      </c>
      <c r="G34" s="8">
        <v>540</v>
      </c>
      <c r="H34" s="9">
        <v>540</v>
      </c>
      <c r="I34" s="9">
        <v>516.63</v>
      </c>
      <c r="J34" s="29">
        <f t="shared" si="0"/>
        <v>95.672222222222217</v>
      </c>
      <c r="K34" s="22" t="s">
        <v>105</v>
      </c>
      <c r="L34" s="22" t="s">
        <v>106</v>
      </c>
      <c r="M34" s="22">
        <v>100</v>
      </c>
      <c r="N34" s="34">
        <v>100</v>
      </c>
    </row>
    <row r="35" spans="1:14" ht="27" customHeight="1" x14ac:dyDescent="0.3">
      <c r="A35" s="51"/>
      <c r="B35" s="50"/>
      <c r="C35" s="42" t="s">
        <v>107</v>
      </c>
      <c r="D35" s="43" t="s">
        <v>108</v>
      </c>
      <c r="E35" s="44" t="s">
        <v>109</v>
      </c>
      <c r="F35" s="44" t="s">
        <v>110</v>
      </c>
      <c r="G35" s="40">
        <v>74.7</v>
      </c>
      <c r="H35" s="39">
        <v>59.5</v>
      </c>
      <c r="I35" s="39">
        <v>58.31</v>
      </c>
      <c r="J35" s="38">
        <f t="shared" si="0"/>
        <v>98</v>
      </c>
      <c r="K35" s="22" t="s">
        <v>111</v>
      </c>
      <c r="L35" s="22" t="s">
        <v>112</v>
      </c>
      <c r="M35" s="22">
        <v>20</v>
      </c>
      <c r="N35" s="34">
        <v>17</v>
      </c>
    </row>
    <row r="36" spans="1:14" ht="47.4" customHeight="1" x14ac:dyDescent="0.3">
      <c r="A36" s="51"/>
      <c r="B36" s="50"/>
      <c r="C36" s="42"/>
      <c r="D36" s="43"/>
      <c r="E36" s="44"/>
      <c r="F36" s="44"/>
      <c r="G36" s="40"/>
      <c r="H36" s="39"/>
      <c r="I36" s="39"/>
      <c r="J36" s="38" t="e">
        <f t="shared" si="0"/>
        <v>#DIV/0!</v>
      </c>
      <c r="K36" s="22" t="s">
        <v>113</v>
      </c>
      <c r="L36" s="22" t="s">
        <v>114</v>
      </c>
      <c r="M36" s="22">
        <v>100</v>
      </c>
      <c r="N36" s="34">
        <v>200</v>
      </c>
    </row>
    <row r="37" spans="1:14" ht="30.6" x14ac:dyDescent="0.3">
      <c r="A37" s="51"/>
      <c r="B37" s="50"/>
      <c r="C37" s="42"/>
      <c r="D37" s="43"/>
      <c r="E37" s="44"/>
      <c r="F37" s="44"/>
      <c r="G37" s="40"/>
      <c r="H37" s="39"/>
      <c r="I37" s="39"/>
      <c r="J37" s="38" t="e">
        <f t="shared" si="0"/>
        <v>#DIV/0!</v>
      </c>
      <c r="K37" s="22" t="s">
        <v>115</v>
      </c>
      <c r="L37" s="22" t="s">
        <v>116</v>
      </c>
      <c r="M37" s="22">
        <v>10</v>
      </c>
      <c r="N37" s="34">
        <v>6</v>
      </c>
    </row>
    <row r="38" spans="1:14" ht="20.399999999999999" x14ac:dyDescent="0.3">
      <c r="A38" s="51"/>
      <c r="B38" s="50"/>
      <c r="C38" s="14" t="s">
        <v>117</v>
      </c>
      <c r="D38" s="14" t="s">
        <v>118</v>
      </c>
      <c r="E38" s="11" t="s">
        <v>119</v>
      </c>
      <c r="F38" s="11" t="s">
        <v>37</v>
      </c>
      <c r="G38" s="12">
        <v>0</v>
      </c>
      <c r="H38" s="13">
        <v>0</v>
      </c>
      <c r="I38" s="13">
        <v>0</v>
      </c>
      <c r="J38" s="29">
        <v>0</v>
      </c>
      <c r="K38" s="22" t="s">
        <v>120</v>
      </c>
      <c r="L38" s="22" t="s">
        <v>121</v>
      </c>
      <c r="M38" s="22">
        <v>50</v>
      </c>
      <c r="N38" s="34">
        <v>254</v>
      </c>
    </row>
    <row r="39" spans="1:14" ht="20.399999999999999" x14ac:dyDescent="0.3">
      <c r="A39" s="51"/>
      <c r="B39" s="50"/>
      <c r="C39" s="14" t="s">
        <v>122</v>
      </c>
      <c r="D39" s="14" t="s">
        <v>123</v>
      </c>
      <c r="E39" s="11" t="s">
        <v>119</v>
      </c>
      <c r="F39" s="11" t="s">
        <v>124</v>
      </c>
      <c r="G39" s="12">
        <v>128.6</v>
      </c>
      <c r="H39" s="13">
        <v>1882.7</v>
      </c>
      <c r="I39" s="13">
        <v>450.3</v>
      </c>
      <c r="J39" s="29">
        <f t="shared" si="0"/>
        <v>23.917777659743983</v>
      </c>
      <c r="K39" s="22" t="s">
        <v>125</v>
      </c>
      <c r="L39" s="22" t="s">
        <v>126</v>
      </c>
      <c r="M39" s="22">
        <v>4</v>
      </c>
      <c r="N39" s="34">
        <v>4</v>
      </c>
    </row>
    <row r="40" spans="1:14" ht="20.399999999999999" x14ac:dyDescent="0.3">
      <c r="A40" s="51"/>
      <c r="B40" s="50"/>
      <c r="C40" s="14" t="s">
        <v>127</v>
      </c>
      <c r="D40" s="14" t="s">
        <v>128</v>
      </c>
      <c r="E40" s="11" t="s">
        <v>119</v>
      </c>
      <c r="F40" s="11" t="s">
        <v>37</v>
      </c>
      <c r="G40" s="12">
        <v>150</v>
      </c>
      <c r="H40" s="13">
        <v>13</v>
      </c>
      <c r="I40" s="13">
        <v>6</v>
      </c>
      <c r="J40" s="29">
        <f t="shared" si="0"/>
        <v>46.153846153846153</v>
      </c>
      <c r="K40" s="22" t="s">
        <v>129</v>
      </c>
      <c r="L40" s="22" t="s">
        <v>130</v>
      </c>
      <c r="M40" s="22">
        <v>100</v>
      </c>
      <c r="N40" s="34">
        <v>52</v>
      </c>
    </row>
    <row r="41" spans="1:14" ht="20.399999999999999" x14ac:dyDescent="0.3">
      <c r="A41" s="51"/>
      <c r="B41" s="50"/>
      <c r="C41" s="14" t="s">
        <v>131</v>
      </c>
      <c r="D41" s="14" t="s">
        <v>132</v>
      </c>
      <c r="E41" s="11" t="s">
        <v>119</v>
      </c>
      <c r="F41" s="11" t="s">
        <v>37</v>
      </c>
      <c r="G41" s="12">
        <v>50</v>
      </c>
      <c r="H41" s="13">
        <v>50</v>
      </c>
      <c r="I41" s="13">
        <v>44.25</v>
      </c>
      <c r="J41" s="29">
        <f t="shared" si="0"/>
        <v>88.5</v>
      </c>
      <c r="K41" s="22" t="s">
        <v>133</v>
      </c>
      <c r="L41" s="22" t="s">
        <v>134</v>
      </c>
      <c r="M41" s="22">
        <v>50</v>
      </c>
      <c r="N41" s="34">
        <v>105</v>
      </c>
    </row>
    <row r="42" spans="1:14" x14ac:dyDescent="0.3">
      <c r="A42" s="51"/>
      <c r="B42" s="50"/>
      <c r="C42" s="14" t="s">
        <v>135</v>
      </c>
      <c r="D42" s="14" t="s">
        <v>136</v>
      </c>
      <c r="E42" s="11" t="s">
        <v>137</v>
      </c>
      <c r="F42" s="11" t="s">
        <v>37</v>
      </c>
      <c r="G42" s="12">
        <v>30</v>
      </c>
      <c r="H42" s="13">
        <v>75.2</v>
      </c>
      <c r="I42" s="13">
        <v>72.13</v>
      </c>
      <c r="J42" s="29">
        <f t="shared" si="0"/>
        <v>95.917553191489361</v>
      </c>
      <c r="K42" s="22" t="s">
        <v>138</v>
      </c>
      <c r="L42" s="22" t="s">
        <v>139</v>
      </c>
      <c r="M42" s="22">
        <v>15</v>
      </c>
      <c r="N42" s="34">
        <v>37</v>
      </c>
    </row>
    <row r="43" spans="1:14" x14ac:dyDescent="0.3">
      <c r="A43" s="51"/>
      <c r="B43" s="50"/>
      <c r="C43" s="14" t="s">
        <v>140</v>
      </c>
      <c r="D43" s="14" t="s">
        <v>141</v>
      </c>
      <c r="E43" s="11" t="s">
        <v>119</v>
      </c>
      <c r="F43" s="11" t="s">
        <v>37</v>
      </c>
      <c r="G43" s="12">
        <v>50</v>
      </c>
      <c r="H43" s="13">
        <v>50</v>
      </c>
      <c r="I43" s="13">
        <v>0</v>
      </c>
      <c r="J43" s="29">
        <f t="shared" si="0"/>
        <v>0</v>
      </c>
      <c r="K43" s="22" t="s">
        <v>142</v>
      </c>
      <c r="L43" s="22" t="s">
        <v>143</v>
      </c>
      <c r="M43" s="22">
        <v>6</v>
      </c>
      <c r="N43" s="34">
        <v>0</v>
      </c>
    </row>
    <row r="44" spans="1:14" ht="67.2" customHeight="1" x14ac:dyDescent="0.3">
      <c r="A44" s="51"/>
      <c r="B44" s="50"/>
      <c r="C44" s="46" t="s">
        <v>144</v>
      </c>
      <c r="D44" s="46"/>
      <c r="E44" s="46"/>
      <c r="F44" s="46"/>
      <c r="G44" s="3">
        <f>SUM(G14:G43)</f>
        <v>82506.10000000002</v>
      </c>
      <c r="H44" s="3">
        <f>SUM(H14:H43)</f>
        <v>84348.959999999992</v>
      </c>
      <c r="I44" s="3">
        <f>SUM(I14:I43)</f>
        <v>81655.76999999999</v>
      </c>
      <c r="J44" s="3">
        <f t="shared" si="0"/>
        <v>96.807085706806575</v>
      </c>
      <c r="K44" s="3" t="s">
        <v>145</v>
      </c>
      <c r="L44" s="3" t="s">
        <v>146</v>
      </c>
      <c r="M44" s="3">
        <v>60</v>
      </c>
      <c r="N44" s="35">
        <v>58.5</v>
      </c>
    </row>
    <row r="45" spans="1:14" ht="61.2" x14ac:dyDescent="0.3">
      <c r="A45" s="51"/>
      <c r="B45" s="21"/>
      <c r="C45" s="41"/>
      <c r="D45" s="41"/>
      <c r="E45" s="41"/>
      <c r="F45" s="41"/>
      <c r="G45" s="3"/>
      <c r="H45" s="3"/>
      <c r="I45" s="3"/>
      <c r="J45" s="3"/>
      <c r="K45" s="3" t="s">
        <v>147</v>
      </c>
      <c r="L45" s="3" t="s">
        <v>148</v>
      </c>
      <c r="M45" s="3">
        <v>47</v>
      </c>
      <c r="N45" s="35">
        <v>45.3</v>
      </c>
    </row>
    <row r="46" spans="1:14" ht="30.6" x14ac:dyDescent="0.3">
      <c r="A46" s="51"/>
      <c r="B46" s="50" t="s">
        <v>149</v>
      </c>
      <c r="C46" s="6" t="s">
        <v>150</v>
      </c>
      <c r="D46" s="7" t="s">
        <v>151</v>
      </c>
      <c r="E46" s="6" t="s">
        <v>152</v>
      </c>
      <c r="F46" s="6" t="s">
        <v>110</v>
      </c>
      <c r="G46" s="8">
        <v>1519.1</v>
      </c>
      <c r="H46" s="13">
        <v>1519.2</v>
      </c>
      <c r="I46" s="13">
        <v>1507.03</v>
      </c>
      <c r="J46" s="29">
        <f t="shared" si="0"/>
        <v>99.198920484465503</v>
      </c>
      <c r="K46" s="22" t="s">
        <v>153</v>
      </c>
      <c r="L46" s="22" t="s">
        <v>90</v>
      </c>
      <c r="M46" s="22">
        <v>0</v>
      </c>
      <c r="N46" s="34">
        <v>0</v>
      </c>
    </row>
    <row r="47" spans="1:14" ht="30.6" x14ac:dyDescent="0.3">
      <c r="A47" s="51"/>
      <c r="B47" s="50"/>
      <c r="C47" s="11" t="s">
        <v>154</v>
      </c>
      <c r="D47" s="10" t="s">
        <v>155</v>
      </c>
      <c r="E47" s="6" t="s">
        <v>156</v>
      </c>
      <c r="F47" s="11" t="s">
        <v>37</v>
      </c>
      <c r="G47" s="12">
        <v>0</v>
      </c>
      <c r="H47" s="13">
        <v>0</v>
      </c>
      <c r="I47" s="13">
        <v>0</v>
      </c>
      <c r="J47" s="29">
        <v>0</v>
      </c>
      <c r="K47" s="22" t="s">
        <v>157</v>
      </c>
      <c r="L47" s="22" t="s">
        <v>158</v>
      </c>
      <c r="M47" s="22">
        <v>0</v>
      </c>
      <c r="N47" s="34">
        <v>0</v>
      </c>
    </row>
    <row r="48" spans="1:14" ht="20.399999999999999" x14ac:dyDescent="0.3">
      <c r="A48" s="51"/>
      <c r="B48" s="50"/>
      <c r="C48" s="11" t="s">
        <v>159</v>
      </c>
      <c r="D48" s="10" t="s">
        <v>160</v>
      </c>
      <c r="E48" s="6" t="s">
        <v>161</v>
      </c>
      <c r="F48" s="11" t="s">
        <v>162</v>
      </c>
      <c r="G48" s="12">
        <v>790</v>
      </c>
      <c r="H48" s="13">
        <v>760</v>
      </c>
      <c r="I48" s="13">
        <v>759.46</v>
      </c>
      <c r="J48" s="29">
        <f t="shared" si="0"/>
        <v>99.928947368421049</v>
      </c>
      <c r="K48" s="22" t="s">
        <v>163</v>
      </c>
      <c r="L48" s="22" t="s">
        <v>164</v>
      </c>
      <c r="M48" s="22">
        <v>1</v>
      </c>
      <c r="N48" s="34">
        <v>1</v>
      </c>
    </row>
    <row r="49" spans="1:14" ht="30.6" x14ac:dyDescent="0.3">
      <c r="A49" s="51"/>
      <c r="B49" s="50"/>
      <c r="C49" s="11" t="s">
        <v>165</v>
      </c>
      <c r="D49" s="10" t="s">
        <v>166</v>
      </c>
      <c r="E49" s="6" t="s">
        <v>167</v>
      </c>
      <c r="F49" s="11" t="s">
        <v>37</v>
      </c>
      <c r="G49" s="12">
        <v>356</v>
      </c>
      <c r="H49" s="13">
        <v>356</v>
      </c>
      <c r="I49" s="13">
        <v>355.77</v>
      </c>
      <c r="J49" s="29">
        <f t="shared" si="0"/>
        <v>99.93539325842697</v>
      </c>
      <c r="K49" s="22" t="s">
        <v>168</v>
      </c>
      <c r="L49" s="22" t="s">
        <v>90</v>
      </c>
      <c r="M49" s="22">
        <v>1</v>
      </c>
      <c r="N49" s="34">
        <v>1</v>
      </c>
    </row>
    <row r="50" spans="1:14" s="4" customFormat="1" ht="33.6" customHeight="1" x14ac:dyDescent="0.3">
      <c r="A50" s="51"/>
      <c r="B50" s="50"/>
      <c r="C50" s="11" t="s">
        <v>169</v>
      </c>
      <c r="D50" s="10" t="s">
        <v>170</v>
      </c>
      <c r="E50" s="6" t="s">
        <v>167</v>
      </c>
      <c r="F50" s="11" t="s">
        <v>37</v>
      </c>
      <c r="G50" s="12">
        <v>56.7</v>
      </c>
      <c r="H50" s="13">
        <v>94.9</v>
      </c>
      <c r="I50" s="13">
        <v>93.47</v>
      </c>
      <c r="J50" s="29">
        <f t="shared" si="0"/>
        <v>98.493150684931507</v>
      </c>
      <c r="K50" s="22" t="s">
        <v>171</v>
      </c>
      <c r="L50" s="22" t="s">
        <v>172</v>
      </c>
      <c r="M50" s="22">
        <v>1</v>
      </c>
      <c r="N50" s="36">
        <v>0</v>
      </c>
    </row>
    <row r="51" spans="1:14" ht="20.399999999999999" x14ac:dyDescent="0.3">
      <c r="A51" s="51"/>
      <c r="B51" s="50"/>
      <c r="C51" s="11" t="s">
        <v>173</v>
      </c>
      <c r="D51" s="10" t="s">
        <v>174</v>
      </c>
      <c r="E51" s="6" t="s">
        <v>156</v>
      </c>
      <c r="F51" s="11" t="s">
        <v>37</v>
      </c>
      <c r="G51" s="12">
        <v>125.7</v>
      </c>
      <c r="H51" s="13">
        <v>0</v>
      </c>
      <c r="I51" s="13">
        <v>0</v>
      </c>
      <c r="J51" s="29">
        <v>0</v>
      </c>
      <c r="K51" s="22" t="s">
        <v>175</v>
      </c>
      <c r="L51" s="22" t="s">
        <v>90</v>
      </c>
      <c r="M51" s="22">
        <v>0</v>
      </c>
      <c r="N51" s="34">
        <v>0</v>
      </c>
    </row>
    <row r="52" spans="1:14" ht="30.6" x14ac:dyDescent="0.3">
      <c r="A52" s="51"/>
      <c r="B52" s="50"/>
      <c r="C52" s="11" t="s">
        <v>176</v>
      </c>
      <c r="D52" s="10" t="s">
        <v>177</v>
      </c>
      <c r="E52" s="6" t="s">
        <v>178</v>
      </c>
      <c r="F52" s="11" t="s">
        <v>37</v>
      </c>
      <c r="G52" s="12">
        <v>0</v>
      </c>
      <c r="H52" s="13">
        <v>0</v>
      </c>
      <c r="I52" s="13">
        <v>0</v>
      </c>
      <c r="J52" s="29">
        <v>0</v>
      </c>
      <c r="K52" s="22" t="s">
        <v>179</v>
      </c>
      <c r="L52" s="22" t="s">
        <v>90</v>
      </c>
      <c r="M52" s="22">
        <v>0</v>
      </c>
      <c r="N52" s="34">
        <v>0</v>
      </c>
    </row>
    <row r="53" spans="1:14" ht="20.399999999999999" x14ac:dyDescent="0.3">
      <c r="A53" s="51"/>
      <c r="B53" s="50"/>
      <c r="C53" s="11" t="s">
        <v>180</v>
      </c>
      <c r="D53" s="10" t="s">
        <v>181</v>
      </c>
      <c r="E53" s="6" t="s">
        <v>161</v>
      </c>
      <c r="F53" s="11" t="s">
        <v>124</v>
      </c>
      <c r="G53" s="12">
        <v>2422.3000000000002</v>
      </c>
      <c r="H53" s="13">
        <v>668.2</v>
      </c>
      <c r="I53" s="13">
        <v>665.3</v>
      </c>
      <c r="J53" s="29">
        <f t="shared" si="0"/>
        <v>99.565998204130494</v>
      </c>
      <c r="K53" s="22" t="s">
        <v>182</v>
      </c>
      <c r="L53" s="22" t="s">
        <v>183</v>
      </c>
      <c r="M53" s="22">
        <v>0</v>
      </c>
      <c r="N53" s="34">
        <v>0</v>
      </c>
    </row>
    <row r="54" spans="1:14" ht="20.399999999999999" x14ac:dyDescent="0.3">
      <c r="A54" s="51"/>
      <c r="B54" s="50"/>
      <c r="C54" s="11" t="s">
        <v>184</v>
      </c>
      <c r="D54" s="10" t="s">
        <v>185</v>
      </c>
      <c r="E54" s="6" t="s">
        <v>186</v>
      </c>
      <c r="F54" s="11" t="s">
        <v>37</v>
      </c>
      <c r="G54" s="12">
        <v>1200</v>
      </c>
      <c r="H54" s="13">
        <v>1194.2</v>
      </c>
      <c r="I54" s="13">
        <v>1194.1199999999999</v>
      </c>
      <c r="J54" s="29">
        <f t="shared" si="0"/>
        <v>99.993300954613957</v>
      </c>
      <c r="K54" s="22" t="s">
        <v>187</v>
      </c>
      <c r="L54" s="22" t="s">
        <v>188</v>
      </c>
      <c r="M54" s="22">
        <v>1</v>
      </c>
      <c r="N54" s="34">
        <v>1</v>
      </c>
    </row>
    <row r="55" spans="1:14" ht="20.399999999999999" x14ac:dyDescent="0.3">
      <c r="A55" s="51"/>
      <c r="B55" s="50"/>
      <c r="C55" s="11" t="s">
        <v>189</v>
      </c>
      <c r="D55" s="10" t="s">
        <v>190</v>
      </c>
      <c r="E55" s="6" t="s">
        <v>156</v>
      </c>
      <c r="F55" s="11" t="s">
        <v>37</v>
      </c>
      <c r="G55" s="12">
        <v>0</v>
      </c>
      <c r="H55" s="13">
        <v>0</v>
      </c>
      <c r="I55" s="13">
        <v>0</v>
      </c>
      <c r="J55" s="29">
        <v>0</v>
      </c>
      <c r="K55" s="22" t="s">
        <v>191</v>
      </c>
      <c r="L55" s="22" t="s">
        <v>192</v>
      </c>
      <c r="M55" s="22">
        <v>0</v>
      </c>
      <c r="N55" s="34">
        <v>0</v>
      </c>
    </row>
    <row r="56" spans="1:14" ht="30.6" x14ac:dyDescent="0.3">
      <c r="A56" s="51"/>
      <c r="B56" s="50"/>
      <c r="C56" s="11" t="s">
        <v>193</v>
      </c>
      <c r="D56" s="10" t="s">
        <v>194</v>
      </c>
      <c r="E56" s="6" t="s">
        <v>195</v>
      </c>
      <c r="F56" s="6" t="s">
        <v>37</v>
      </c>
      <c r="G56" s="16">
        <v>153</v>
      </c>
      <c r="H56" s="17">
        <v>128</v>
      </c>
      <c r="I56" s="17">
        <v>127.05</v>
      </c>
      <c r="J56" s="29">
        <f t="shared" si="0"/>
        <v>99.2578125</v>
      </c>
      <c r="K56" s="22" t="s">
        <v>196</v>
      </c>
      <c r="L56" s="22" t="s">
        <v>90</v>
      </c>
      <c r="M56" s="22">
        <v>0</v>
      </c>
      <c r="N56" s="34">
        <v>0</v>
      </c>
    </row>
    <row r="57" spans="1:14" s="4" customFormat="1" ht="20.399999999999999" x14ac:dyDescent="0.3">
      <c r="A57" s="51"/>
      <c r="B57" s="50"/>
      <c r="C57" s="11" t="s">
        <v>197</v>
      </c>
      <c r="D57" s="7" t="s">
        <v>198</v>
      </c>
      <c r="E57" s="6" t="s">
        <v>199</v>
      </c>
      <c r="F57" s="6" t="s">
        <v>37</v>
      </c>
      <c r="G57" s="16">
        <v>10</v>
      </c>
      <c r="H57" s="17">
        <v>10</v>
      </c>
      <c r="I57" s="17">
        <v>0</v>
      </c>
      <c r="J57" s="29">
        <f t="shared" si="0"/>
        <v>0</v>
      </c>
      <c r="K57" s="22" t="s">
        <v>200</v>
      </c>
      <c r="L57" s="22" t="s">
        <v>90</v>
      </c>
      <c r="M57" s="22">
        <v>0</v>
      </c>
      <c r="N57" s="36">
        <v>0</v>
      </c>
    </row>
    <row r="58" spans="1:14" s="4" customFormat="1" ht="30.6" x14ac:dyDescent="0.3">
      <c r="A58" s="51"/>
      <c r="B58" s="50"/>
      <c r="C58" s="11" t="s">
        <v>201</v>
      </c>
      <c r="D58" s="7" t="s">
        <v>202</v>
      </c>
      <c r="E58" s="6" t="s">
        <v>199</v>
      </c>
      <c r="F58" s="6" t="s">
        <v>37</v>
      </c>
      <c r="G58" s="16">
        <v>0</v>
      </c>
      <c r="H58" s="17">
        <v>0</v>
      </c>
      <c r="I58" s="17">
        <v>0</v>
      </c>
      <c r="J58" s="29">
        <v>0</v>
      </c>
      <c r="K58" s="22" t="s">
        <v>203</v>
      </c>
      <c r="L58" s="22" t="s">
        <v>172</v>
      </c>
      <c r="M58" s="22">
        <v>0</v>
      </c>
      <c r="N58" s="36">
        <v>0</v>
      </c>
    </row>
    <row r="59" spans="1:14" s="4" customFormat="1" ht="20.399999999999999" x14ac:dyDescent="0.3">
      <c r="A59" s="51"/>
      <c r="B59" s="50"/>
      <c r="C59" s="11" t="s">
        <v>204</v>
      </c>
      <c r="D59" s="7" t="s">
        <v>205</v>
      </c>
      <c r="E59" s="6" t="s">
        <v>206</v>
      </c>
      <c r="F59" s="6" t="s">
        <v>37</v>
      </c>
      <c r="G59" s="16">
        <v>25</v>
      </c>
      <c r="H59" s="17">
        <v>25</v>
      </c>
      <c r="I59" s="17">
        <v>0</v>
      </c>
      <c r="J59" s="29">
        <f t="shared" si="0"/>
        <v>0</v>
      </c>
      <c r="K59" s="22" t="s">
        <v>207</v>
      </c>
      <c r="L59" s="22" t="s">
        <v>208</v>
      </c>
      <c r="M59" s="22">
        <v>0</v>
      </c>
      <c r="N59" s="36">
        <v>0</v>
      </c>
    </row>
    <row r="60" spans="1:14" s="4" customFormat="1" ht="20.399999999999999" x14ac:dyDescent="0.3">
      <c r="A60" s="51"/>
      <c r="B60" s="50"/>
      <c r="C60" s="11" t="s">
        <v>209</v>
      </c>
      <c r="D60" s="7" t="s">
        <v>210</v>
      </c>
      <c r="E60" s="6" t="s">
        <v>199</v>
      </c>
      <c r="F60" s="6" t="s">
        <v>37</v>
      </c>
      <c r="G60" s="16">
        <v>31.1</v>
      </c>
      <c r="H60" s="17">
        <v>31</v>
      </c>
      <c r="I60" s="17">
        <v>20.239999999999998</v>
      </c>
      <c r="J60" s="29">
        <f t="shared" si="0"/>
        <v>65.290322580645153</v>
      </c>
      <c r="K60" s="22" t="s">
        <v>211</v>
      </c>
      <c r="L60" s="22" t="s">
        <v>90</v>
      </c>
      <c r="M60" s="22">
        <v>0</v>
      </c>
      <c r="N60" s="36">
        <v>0</v>
      </c>
    </row>
    <row r="61" spans="1:14" s="4" customFormat="1" ht="20.399999999999999" x14ac:dyDescent="0.3">
      <c r="A61" s="51"/>
      <c r="B61" s="50"/>
      <c r="C61" s="11" t="s">
        <v>212</v>
      </c>
      <c r="D61" s="15" t="s">
        <v>213</v>
      </c>
      <c r="E61" s="15" t="s">
        <v>214</v>
      </c>
      <c r="F61" s="15" t="s">
        <v>37</v>
      </c>
      <c r="G61" s="16">
        <v>312.89999999999998</v>
      </c>
      <c r="H61" s="17">
        <v>338.6</v>
      </c>
      <c r="I61" s="17">
        <v>338.51</v>
      </c>
      <c r="J61" s="29">
        <f t="shared" si="0"/>
        <v>99.973419964559952</v>
      </c>
      <c r="K61" s="22" t="s">
        <v>215</v>
      </c>
      <c r="L61" s="22" t="s">
        <v>216</v>
      </c>
      <c r="M61" s="22">
        <v>1</v>
      </c>
      <c r="N61" s="36">
        <v>1</v>
      </c>
    </row>
    <row r="62" spans="1:14" s="4" customFormat="1" ht="30.6" x14ac:dyDescent="0.3">
      <c r="A62" s="51"/>
      <c r="B62" s="50"/>
      <c r="C62" s="11" t="s">
        <v>217</v>
      </c>
      <c r="D62" s="7" t="s">
        <v>218</v>
      </c>
      <c r="E62" s="6" t="s">
        <v>219</v>
      </c>
      <c r="F62" s="6" t="s">
        <v>37</v>
      </c>
      <c r="G62" s="16">
        <v>867.7</v>
      </c>
      <c r="H62" s="17">
        <v>1063.8</v>
      </c>
      <c r="I62" s="17">
        <v>953.47</v>
      </c>
      <c r="J62" s="29">
        <f t="shared" si="0"/>
        <v>89.628689603308899</v>
      </c>
      <c r="K62" s="22" t="s">
        <v>220</v>
      </c>
      <c r="L62" s="22" t="s">
        <v>90</v>
      </c>
      <c r="M62" s="22">
        <v>0</v>
      </c>
      <c r="N62" s="36">
        <v>1</v>
      </c>
    </row>
    <row r="63" spans="1:14" s="4" customFormat="1" ht="30.6" x14ac:dyDescent="0.3">
      <c r="A63" s="51"/>
      <c r="B63" s="50"/>
      <c r="C63" s="11" t="s">
        <v>221</v>
      </c>
      <c r="D63" s="7" t="s">
        <v>222</v>
      </c>
      <c r="E63" s="6" t="s">
        <v>223</v>
      </c>
      <c r="F63" s="6" t="s">
        <v>37</v>
      </c>
      <c r="G63" s="16">
        <v>0</v>
      </c>
      <c r="H63" s="17">
        <v>25</v>
      </c>
      <c r="I63" s="17">
        <v>23.59</v>
      </c>
      <c r="J63" s="29">
        <f t="shared" si="0"/>
        <v>94.36</v>
      </c>
      <c r="K63" s="22" t="s">
        <v>224</v>
      </c>
      <c r="L63" s="22" t="s">
        <v>172</v>
      </c>
      <c r="M63" s="22">
        <v>0</v>
      </c>
      <c r="N63" s="36">
        <v>0</v>
      </c>
    </row>
    <row r="64" spans="1:14" s="4" customFormat="1" ht="51" x14ac:dyDescent="0.3">
      <c r="A64" s="51"/>
      <c r="B64" s="50"/>
      <c r="C64" s="11" t="s">
        <v>225</v>
      </c>
      <c r="D64" s="7" t="s">
        <v>226</v>
      </c>
      <c r="E64" s="6" t="s">
        <v>223</v>
      </c>
      <c r="F64" s="6" t="s">
        <v>37</v>
      </c>
      <c r="G64" s="16">
        <v>25</v>
      </c>
      <c r="H64" s="17">
        <v>0</v>
      </c>
      <c r="I64" s="17">
        <v>0</v>
      </c>
      <c r="J64" s="29">
        <v>0</v>
      </c>
      <c r="K64" s="22" t="s">
        <v>227</v>
      </c>
      <c r="L64" s="22" t="s">
        <v>172</v>
      </c>
      <c r="M64" s="22">
        <v>0</v>
      </c>
      <c r="N64" s="36">
        <v>0</v>
      </c>
    </row>
    <row r="65" spans="1:14" s="4" customFormat="1" ht="30.6" x14ac:dyDescent="0.3">
      <c r="A65" s="51"/>
      <c r="B65" s="50"/>
      <c r="C65" s="11" t="s">
        <v>228</v>
      </c>
      <c r="D65" s="7" t="s">
        <v>229</v>
      </c>
      <c r="E65" s="6" t="s">
        <v>109</v>
      </c>
      <c r="F65" s="6" t="s">
        <v>37</v>
      </c>
      <c r="G65" s="16">
        <v>125.6</v>
      </c>
      <c r="H65" s="17">
        <v>12.5</v>
      </c>
      <c r="I65" s="17">
        <v>12.4</v>
      </c>
      <c r="J65" s="29">
        <f t="shared" si="0"/>
        <v>99.2</v>
      </c>
      <c r="K65" s="22" t="s">
        <v>230</v>
      </c>
      <c r="L65" s="22" t="s">
        <v>90</v>
      </c>
      <c r="M65" s="22">
        <v>0</v>
      </c>
      <c r="N65" s="36">
        <v>0</v>
      </c>
    </row>
    <row r="66" spans="1:14" s="4" customFormat="1" ht="40.799999999999997" x14ac:dyDescent="0.3">
      <c r="A66" s="51"/>
      <c r="B66" s="50"/>
      <c r="C66" s="11" t="s">
        <v>231</v>
      </c>
      <c r="D66" s="14" t="s">
        <v>232</v>
      </c>
      <c r="E66" s="6" t="s">
        <v>233</v>
      </c>
      <c r="F66" s="6" t="s">
        <v>37</v>
      </c>
      <c r="G66" s="16">
        <v>81</v>
      </c>
      <c r="H66" s="17">
        <v>3.5</v>
      </c>
      <c r="I66" s="17">
        <v>3.39</v>
      </c>
      <c r="J66" s="29">
        <f t="shared" si="0"/>
        <v>96.857142857142861</v>
      </c>
      <c r="K66" s="22" t="s">
        <v>234</v>
      </c>
      <c r="L66" s="22" t="s">
        <v>172</v>
      </c>
      <c r="M66" s="22">
        <v>0</v>
      </c>
      <c r="N66" s="36">
        <v>0</v>
      </c>
    </row>
    <row r="67" spans="1:14" s="4" customFormat="1" ht="30.6" x14ac:dyDescent="0.3">
      <c r="A67" s="51"/>
      <c r="B67" s="50"/>
      <c r="C67" s="11" t="s">
        <v>235</v>
      </c>
      <c r="D67" s="14" t="s">
        <v>236</v>
      </c>
      <c r="E67" s="6" t="s">
        <v>233</v>
      </c>
      <c r="F67" s="6" t="s">
        <v>37</v>
      </c>
      <c r="G67" s="16">
        <v>105.1</v>
      </c>
      <c r="H67" s="17">
        <v>37.1</v>
      </c>
      <c r="I67" s="17">
        <v>32.67</v>
      </c>
      <c r="J67" s="29">
        <f t="shared" si="0"/>
        <v>88.059299191374663</v>
      </c>
      <c r="K67" s="22" t="s">
        <v>237</v>
      </c>
      <c r="L67" s="22" t="s">
        <v>216</v>
      </c>
      <c r="M67" s="22">
        <v>0</v>
      </c>
      <c r="N67" s="36">
        <v>0</v>
      </c>
    </row>
    <row r="68" spans="1:14" s="4" customFormat="1" ht="20.399999999999999" x14ac:dyDescent="0.3">
      <c r="A68" s="51"/>
      <c r="B68" s="50"/>
      <c r="C68" s="11" t="s">
        <v>238</v>
      </c>
      <c r="D68" s="7" t="s">
        <v>239</v>
      </c>
      <c r="E68" s="6" t="s">
        <v>233</v>
      </c>
      <c r="F68" s="6" t="s">
        <v>37</v>
      </c>
      <c r="G68" s="16">
        <v>49.4</v>
      </c>
      <c r="H68" s="17">
        <v>62.4</v>
      </c>
      <c r="I68" s="17">
        <v>56.87</v>
      </c>
      <c r="J68" s="29">
        <f t="shared" si="0"/>
        <v>91.137820512820511</v>
      </c>
      <c r="K68" s="22" t="s">
        <v>240</v>
      </c>
      <c r="L68" s="22" t="s">
        <v>216</v>
      </c>
      <c r="M68" s="22">
        <v>0</v>
      </c>
      <c r="N68" s="36">
        <v>0</v>
      </c>
    </row>
    <row r="69" spans="1:14" s="4" customFormat="1" x14ac:dyDescent="0.3">
      <c r="A69" s="51"/>
      <c r="B69" s="50"/>
      <c r="C69" s="11" t="s">
        <v>241</v>
      </c>
      <c r="D69" s="7" t="s">
        <v>242</v>
      </c>
      <c r="E69" s="6" t="s">
        <v>233</v>
      </c>
      <c r="F69" s="6" t="s">
        <v>37</v>
      </c>
      <c r="G69" s="16">
        <v>50</v>
      </c>
      <c r="H69" s="17">
        <v>48.4</v>
      </c>
      <c r="I69" s="17">
        <v>36.299999999999997</v>
      </c>
      <c r="J69" s="29">
        <f t="shared" si="0"/>
        <v>74.999999999999986</v>
      </c>
      <c r="K69" s="22" t="s">
        <v>243</v>
      </c>
      <c r="L69" s="22" t="s">
        <v>244</v>
      </c>
      <c r="M69" s="22">
        <v>0</v>
      </c>
      <c r="N69" s="36">
        <v>0</v>
      </c>
    </row>
    <row r="70" spans="1:14" s="4" customFormat="1" ht="20.399999999999999" x14ac:dyDescent="0.3">
      <c r="A70" s="51"/>
      <c r="B70" s="50"/>
      <c r="C70" s="11" t="s">
        <v>245</v>
      </c>
      <c r="D70" s="7" t="s">
        <v>246</v>
      </c>
      <c r="E70" s="6" t="s">
        <v>247</v>
      </c>
      <c r="F70" s="6" t="s">
        <v>37</v>
      </c>
      <c r="G70" s="16">
        <v>20</v>
      </c>
      <c r="H70" s="17">
        <v>25</v>
      </c>
      <c r="I70" s="17">
        <v>6.53</v>
      </c>
      <c r="J70" s="29">
        <f t="shared" si="0"/>
        <v>26.12</v>
      </c>
      <c r="K70" s="22" t="s">
        <v>248</v>
      </c>
      <c r="L70" s="22" t="s">
        <v>249</v>
      </c>
      <c r="M70" s="22">
        <v>1</v>
      </c>
      <c r="N70" s="36">
        <v>0</v>
      </c>
    </row>
    <row r="71" spans="1:14" s="4" customFormat="1" ht="20.399999999999999" x14ac:dyDescent="0.3">
      <c r="A71" s="51"/>
      <c r="B71" s="50"/>
      <c r="C71" s="11" t="s">
        <v>250</v>
      </c>
      <c r="D71" s="7" t="s">
        <v>251</v>
      </c>
      <c r="E71" s="6" t="s">
        <v>119</v>
      </c>
      <c r="F71" s="6" t="s">
        <v>37</v>
      </c>
      <c r="G71" s="16">
        <v>0</v>
      </c>
      <c r="H71" s="17">
        <v>0</v>
      </c>
      <c r="I71" s="17">
        <v>0</v>
      </c>
      <c r="J71" s="29">
        <v>0</v>
      </c>
      <c r="K71" s="22" t="s">
        <v>252</v>
      </c>
      <c r="L71" s="22" t="s">
        <v>253</v>
      </c>
      <c r="M71" s="22">
        <v>0</v>
      </c>
      <c r="N71" s="36">
        <v>0</v>
      </c>
    </row>
    <row r="72" spans="1:14" s="4" customFormat="1" ht="30.6" x14ac:dyDescent="0.3">
      <c r="A72" s="51"/>
      <c r="B72" s="50"/>
      <c r="C72" s="11" t="s">
        <v>254</v>
      </c>
      <c r="D72" s="14" t="s">
        <v>255</v>
      </c>
      <c r="E72" s="6" t="s">
        <v>256</v>
      </c>
      <c r="F72" s="6" t="s">
        <v>37</v>
      </c>
      <c r="G72" s="16">
        <v>0</v>
      </c>
      <c r="H72" s="17">
        <v>0</v>
      </c>
      <c r="I72" s="17">
        <v>0</v>
      </c>
      <c r="J72" s="29">
        <v>0</v>
      </c>
      <c r="K72" s="22" t="s">
        <v>257</v>
      </c>
      <c r="L72" s="22" t="s">
        <v>258</v>
      </c>
      <c r="M72" s="22">
        <v>0</v>
      </c>
      <c r="N72" s="36">
        <v>0</v>
      </c>
    </row>
    <row r="73" spans="1:14" s="4" customFormat="1" ht="20.399999999999999" x14ac:dyDescent="0.3">
      <c r="A73" s="51"/>
      <c r="B73" s="50"/>
      <c r="C73" s="11" t="s">
        <v>259</v>
      </c>
      <c r="D73" s="14" t="s">
        <v>260</v>
      </c>
      <c r="E73" s="6" t="s">
        <v>137</v>
      </c>
      <c r="F73" s="6" t="s">
        <v>37</v>
      </c>
      <c r="G73" s="16">
        <v>0</v>
      </c>
      <c r="H73" s="17">
        <v>0</v>
      </c>
      <c r="I73" s="17">
        <v>0</v>
      </c>
      <c r="J73" s="29">
        <v>0</v>
      </c>
      <c r="K73" s="22" t="s">
        <v>261</v>
      </c>
      <c r="L73" s="22" t="s">
        <v>262</v>
      </c>
      <c r="M73" s="22">
        <v>0</v>
      </c>
      <c r="N73" s="36">
        <v>0</v>
      </c>
    </row>
    <row r="74" spans="1:14" s="4" customFormat="1" ht="20.399999999999999" x14ac:dyDescent="0.3">
      <c r="A74" s="51"/>
      <c r="B74" s="50"/>
      <c r="C74" s="11" t="s">
        <v>263</v>
      </c>
      <c r="D74" s="14" t="s">
        <v>264</v>
      </c>
      <c r="E74" s="6" t="s">
        <v>137</v>
      </c>
      <c r="F74" s="6" t="s">
        <v>37</v>
      </c>
      <c r="G74" s="16">
        <v>0</v>
      </c>
      <c r="H74" s="17">
        <v>0</v>
      </c>
      <c r="I74" s="17">
        <v>0</v>
      </c>
      <c r="J74" s="29">
        <v>0</v>
      </c>
      <c r="K74" s="22" t="s">
        <v>265</v>
      </c>
      <c r="L74" s="22" t="s">
        <v>90</v>
      </c>
      <c r="M74" s="22">
        <v>0</v>
      </c>
      <c r="N74" s="36">
        <v>0</v>
      </c>
    </row>
    <row r="75" spans="1:14" ht="43.95" customHeight="1" x14ac:dyDescent="0.3">
      <c r="A75" s="51"/>
      <c r="B75" s="50"/>
      <c r="C75" s="46" t="s">
        <v>266</v>
      </c>
      <c r="D75" s="46"/>
      <c r="E75" s="46"/>
      <c r="F75" s="46"/>
      <c r="G75" s="3">
        <f>SUM(G46:G74)</f>
        <v>8325.5999999999985</v>
      </c>
      <c r="H75" s="3">
        <f t="shared" ref="H75:I75" si="1">SUM(H46:H74)</f>
        <v>6402.8</v>
      </c>
      <c r="I75" s="3">
        <f t="shared" si="1"/>
        <v>6186.17</v>
      </c>
      <c r="J75" s="3">
        <f t="shared" si="0"/>
        <v>96.6166364715437</v>
      </c>
      <c r="K75" s="3" t="s">
        <v>267</v>
      </c>
      <c r="L75" s="3" t="s">
        <v>268</v>
      </c>
      <c r="M75" s="3">
        <v>99</v>
      </c>
      <c r="N75" s="35" t="s">
        <v>271</v>
      </c>
    </row>
    <row r="76" spans="1:14" x14ac:dyDescent="0.3">
      <c r="A76" s="51"/>
      <c r="B76" s="47" t="s">
        <v>269</v>
      </c>
      <c r="C76" s="47"/>
      <c r="D76" s="47"/>
      <c r="E76" s="47"/>
      <c r="F76" s="47"/>
      <c r="G76" s="5">
        <f>G75+G44</f>
        <v>90831.700000000012</v>
      </c>
      <c r="H76" s="5">
        <f t="shared" ref="H76:I76" si="2">H75+H44</f>
        <v>90751.76</v>
      </c>
      <c r="I76" s="5">
        <f t="shared" si="2"/>
        <v>87841.939999999988</v>
      </c>
      <c r="J76" s="5">
        <f t="shared" si="0"/>
        <v>96.793648960637228</v>
      </c>
      <c r="K76" s="5"/>
      <c r="L76" s="5"/>
      <c r="M76" s="5"/>
      <c r="N76" s="31"/>
    </row>
    <row r="77" spans="1:14" x14ac:dyDescent="0.3">
      <c r="E77" s="37" t="s">
        <v>270</v>
      </c>
      <c r="F77" s="37"/>
      <c r="G77" s="18">
        <f>G76</f>
        <v>90831.700000000012</v>
      </c>
      <c r="H77" s="18">
        <f t="shared" ref="H77:I77" si="3">H76</f>
        <v>90751.76</v>
      </c>
      <c r="I77" s="18">
        <f t="shared" si="3"/>
        <v>87841.939999999988</v>
      </c>
      <c r="J77" s="30">
        <f t="shared" si="0"/>
        <v>96.793648960637228</v>
      </c>
      <c r="K77" s="2"/>
      <c r="L77" s="2"/>
      <c r="M77" s="2"/>
    </row>
    <row r="78" spans="1:14" x14ac:dyDescent="0.3">
      <c r="A78" s="48"/>
      <c r="B78" s="48"/>
      <c r="C78" s="48"/>
      <c r="D78" s="48"/>
      <c r="H78" s="4"/>
    </row>
    <row r="80" spans="1:14" x14ac:dyDescent="0.3">
      <c r="A80" s="49"/>
      <c r="B80" s="49"/>
      <c r="C80" s="49"/>
      <c r="D80" s="49"/>
    </row>
    <row r="81" spans="1:4" x14ac:dyDescent="0.3">
      <c r="A81" s="45"/>
      <c r="B81" s="45"/>
      <c r="C81" s="45"/>
      <c r="D81" s="45"/>
    </row>
    <row r="83" spans="1:4" x14ac:dyDescent="0.3">
      <c r="A83" s="49"/>
      <c r="B83" s="49"/>
      <c r="C83" s="49"/>
      <c r="D83" s="49"/>
    </row>
    <row r="84" spans="1:4" x14ac:dyDescent="0.3">
      <c r="A84" s="45"/>
      <c r="B84" s="45"/>
      <c r="C84" s="45"/>
      <c r="D84" s="45"/>
    </row>
    <row r="86" spans="1:4" x14ac:dyDescent="0.3">
      <c r="A86" s="49"/>
      <c r="B86" s="49"/>
      <c r="C86" s="49"/>
      <c r="D86" s="49"/>
    </row>
    <row r="87" spans="1:4" x14ac:dyDescent="0.3">
      <c r="A87" s="45"/>
      <c r="B87" s="45"/>
      <c r="C87" s="45"/>
      <c r="D87" s="45"/>
    </row>
  </sheetData>
  <mergeCells count="45">
    <mergeCell ref="E9:E12"/>
    <mergeCell ref="A6:N7"/>
    <mergeCell ref="J25:J26"/>
    <mergeCell ref="A9:A12"/>
    <mergeCell ref="B9:B12"/>
    <mergeCell ref="C9:D10"/>
    <mergeCell ref="F9:F12"/>
    <mergeCell ref="C11:C12"/>
    <mergeCell ref="D11:D12"/>
    <mergeCell ref="J9:J12"/>
    <mergeCell ref="K9:N11"/>
    <mergeCell ref="E25:E26"/>
    <mergeCell ref="H2:I2"/>
    <mergeCell ref="H25:H26"/>
    <mergeCell ref="G9:G11"/>
    <mergeCell ref="H9:H11"/>
    <mergeCell ref="G25:G26"/>
    <mergeCell ref="I25:I26"/>
    <mergeCell ref="I9:I11"/>
    <mergeCell ref="A87:D87"/>
    <mergeCell ref="C75:F75"/>
    <mergeCell ref="B76:F76"/>
    <mergeCell ref="A78:D78"/>
    <mergeCell ref="A80:D80"/>
    <mergeCell ref="A81:D81"/>
    <mergeCell ref="A83:D83"/>
    <mergeCell ref="B46:B75"/>
    <mergeCell ref="A84:D84"/>
    <mergeCell ref="A86:D86"/>
    <mergeCell ref="A14:A76"/>
    <mergeCell ref="B14:B44"/>
    <mergeCell ref="C25:C26"/>
    <mergeCell ref="D25:D26"/>
    <mergeCell ref="C44:F44"/>
    <mergeCell ref="F25:F26"/>
    <mergeCell ref="E77:F77"/>
    <mergeCell ref="J35:J37"/>
    <mergeCell ref="I35:I37"/>
    <mergeCell ref="H35:H37"/>
    <mergeCell ref="G35:G37"/>
    <mergeCell ref="C45:F45"/>
    <mergeCell ref="C35:C37"/>
    <mergeCell ref="D35:D37"/>
    <mergeCell ref="E35:E37"/>
    <mergeCell ref="F35:F3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02 Švietimo kokybės</vt:lpstr>
      <vt:lpstr>'02 Švietimo kokybės'!Print_Area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Justyna Greitiun-Zaranka</cp:lastModifiedBy>
  <cp:revision/>
  <cp:lastPrinted>2025-07-31T14:10:04Z</cp:lastPrinted>
  <dcterms:created xsi:type="dcterms:W3CDTF">2017-03-20T14:23:56Z</dcterms:created>
  <dcterms:modified xsi:type="dcterms:W3CDTF">2025-09-25T14:37:25Z</dcterms:modified>
  <cp:category/>
  <cp:contentStatus/>
</cp:coreProperties>
</file>