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sa1-my.sharepoint.com/personal/justyna_greitiun-zaranka_vrsa_lt/Documents/Desktop/SVP įgyvendinimo ataskaita 2024/SVP ataskaitos lentelės 2025/"/>
    </mc:Choice>
  </mc:AlternateContent>
  <xr:revisionPtr revIDLastSave="361" documentId="13_ncr:1_{5B101B8E-BC20-4C72-AB02-6487866B8550}" xr6:coauthVersionLast="47" xr6:coauthVersionMax="47" xr10:uidLastSave="{E2C82F02-1F53-4D7A-B415-93C3FA43A536}"/>
  <bookViews>
    <workbookView xWindow="-108" yWindow="-108" windowWidth="23256" windowHeight="13896" xr2:uid="{00000000-000D-0000-FFFF-FFFF00000000}"/>
  </bookViews>
  <sheets>
    <sheet name="04 Valdymo programa" sheetId="1" r:id="rId1"/>
  </sheets>
  <definedNames>
    <definedName name="_xlnm._FilterDatabase" localSheetId="0" hidden="1">'04 Valdymo programa'!$A$14:$I$55</definedName>
    <definedName name="_xlnm.Print_Area" localSheetId="0">'04 Valdymo programa'!$A$1:$N$57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J48" i="1"/>
  <c r="J45" i="1"/>
  <c r="J44" i="1"/>
  <c r="J40" i="1"/>
  <c r="J41" i="1"/>
  <c r="J42" i="1"/>
  <c r="J39" i="1"/>
  <c r="J25" i="1"/>
  <c r="J26" i="1"/>
  <c r="J27" i="1"/>
  <c r="J28" i="1"/>
  <c r="J29" i="1"/>
  <c r="J30" i="1"/>
  <c r="J31" i="1"/>
  <c r="J32" i="1"/>
  <c r="J33" i="1"/>
  <c r="J34" i="1"/>
  <c r="J35" i="1"/>
  <c r="J24" i="1"/>
  <c r="J21" i="1"/>
  <c r="J20" i="1"/>
  <c r="J19" i="1"/>
  <c r="J16" i="1"/>
  <c r="J17" i="1"/>
  <c r="J18" i="1"/>
  <c r="J15" i="1"/>
  <c r="H53" i="1"/>
  <c r="I53" i="1"/>
  <c r="G53" i="1"/>
  <c r="H43" i="1"/>
  <c r="I43" i="1"/>
  <c r="J43" i="1" s="1"/>
  <c r="G43" i="1"/>
  <c r="H38" i="1"/>
  <c r="I38" i="1"/>
  <c r="G38" i="1"/>
  <c r="H36" i="1"/>
  <c r="I36" i="1"/>
  <c r="J36" i="1" s="1"/>
  <c r="G36" i="1"/>
  <c r="H23" i="1"/>
  <c r="I23" i="1"/>
  <c r="J23" i="1" s="1"/>
  <c r="G23" i="1"/>
  <c r="J53" i="1" l="1"/>
  <c r="H55" i="1"/>
  <c r="H56" i="1" s="1"/>
  <c r="G55" i="1"/>
  <c r="G56" i="1" s="1"/>
  <c r="I55" i="1"/>
  <c r="I56" i="1" l="1"/>
  <c r="J56" i="1" s="1"/>
  <c r="J55" i="1"/>
</calcChain>
</file>

<file path=xl/sharedStrings.xml><?xml version="1.0" encoding="utf-8"?>
<sst xmlns="http://schemas.openxmlformats.org/spreadsheetml/2006/main" count="251" uniqueCount="179">
  <si>
    <t>Tikslas</t>
  </si>
  <si>
    <t>Uždavinys</t>
  </si>
  <si>
    <t>Priemonė</t>
  </si>
  <si>
    <t>Planinis terminas</t>
  </si>
  <si>
    <t>Finansavimo šaltinis</t>
  </si>
  <si>
    <t>2024 m. planuojamos išlaidos (pagal 2024-2026 m. SVP)</t>
  </si>
  <si>
    <t>Patvirtinti 2024 m. asignavimai</t>
  </si>
  <si>
    <t>2024 m. panaudotos lėšos</t>
  </si>
  <si>
    <t>Įvykdymas (%)</t>
  </si>
  <si>
    <t>Stebėsenos rodikliai</t>
  </si>
  <si>
    <t>Kodas</t>
  </si>
  <si>
    <t>Pavadinimas</t>
  </si>
  <si>
    <t>tūkst. Eur.</t>
  </si>
  <si>
    <t>kodas</t>
  </si>
  <si>
    <t>pavadinimas ir mato vnt.</t>
  </si>
  <si>
    <t>planuotos reikšmės</t>
  </si>
  <si>
    <t>faktinės reikšmės</t>
  </si>
  <si>
    <t>04.01</t>
  </si>
  <si>
    <t>04.01.01</t>
  </si>
  <si>
    <t>04.01.01.01</t>
  </si>
  <si>
    <t>Savivaldybės tarybos finansinio, ūkinio bei materialinio aptarnavimo užtikrinimas</t>
  </si>
  <si>
    <t>nuolat</t>
  </si>
  <si>
    <t>SB</t>
  </si>
  <si>
    <t>R-04.01.01.01-1</t>
  </si>
  <si>
    <t>Tarybos narių skaičius, asm.</t>
  </si>
  <si>
    <t>04.01.01.02</t>
  </si>
  <si>
    <t>Savivaldybės administracijos darbo organizavimas</t>
  </si>
  <si>
    <t>-</t>
  </si>
  <si>
    <t>R-04.01.01.02-1</t>
  </si>
  <si>
    <t>VRSA darbuotojų skaičius, asm.</t>
  </si>
  <si>
    <t>04.01.01.03</t>
  </si>
  <si>
    <t>Savivaldybės kontrolieriaus tarnybos finansinio, ūkinio bei materialinio aptarnavimo užtikrinimas</t>
  </si>
  <si>
    <t>R-04.01.01.03-1</t>
  </si>
  <si>
    <t xml:space="preserve"> Skirtas finansavimas, proc.</t>
  </si>
  <si>
    <t>04.01.01.04</t>
  </si>
  <si>
    <t>Seniūnijų darbo organizavimas</t>
  </si>
  <si>
    <t>R-04.01.01.04-1</t>
  </si>
  <si>
    <t>Seniūnijų skaičius, vnt.</t>
  </si>
  <si>
    <t>04.01.01.06</t>
  </si>
  <si>
    <t>Viešoji informacija</t>
  </si>
  <si>
    <t>R-04.01.01.06-1</t>
  </si>
  <si>
    <t xml:space="preserve"> Užsakomųjų straipsnių/reportažų apie Savivaldybės veiklą skaičius, siekiant užtikrinti Savivaldybės veiklos viešumą ir vykdyti efektyvią reprezentaciją  vnt.</t>
  </si>
  <si>
    <t>R-04.01.01.06-2</t>
  </si>
  <si>
    <t xml:space="preserve"> Išsiųstų pranešimų žiniasklaidai skaičius apie Vilniaus rajono savivaldybės veiklą vnt.</t>
  </si>
  <si>
    <t>R-04.01.01.06-3</t>
  </si>
  <si>
    <t xml:space="preserve"> Vilniaus rajono savivaldybės Facebook paskyros sekėjų skaičius (tūkst.) asm.</t>
  </si>
  <si>
    <t>04.01.01.07</t>
  </si>
  <si>
    <t>Seniūnaičių išlaidų kompensavimas</t>
  </si>
  <si>
    <t>R-04.01.01.07-1</t>
  </si>
  <si>
    <t>Seniūnaičių kiekis</t>
  </si>
  <si>
    <t>Sudaryti sąlygas Savivaldybės funkcijų vykdymui - iš viso:</t>
  </si>
  <si>
    <t>E-04.01.01-1</t>
  </si>
  <si>
    <t xml:space="preserve">    Savivaldybės biudžeto dalis, skirta funkcijų vykdymui (proc.)</t>
  </si>
  <si>
    <t>04.01.02</t>
  </si>
  <si>
    <t>04.01.02.01</t>
  </si>
  <si>
    <t>Gyventojų registro tvarkymas ir duomenų teikimas Valstybės registrui</t>
  </si>
  <si>
    <t>2022 -2026</t>
  </si>
  <si>
    <t>VB</t>
  </si>
  <si>
    <t>R-04.01.02.01-1</t>
  </si>
  <si>
    <t xml:space="preserve"> Civilinės būklės akto įrašas vnt.</t>
  </si>
  <si>
    <t>04.01.02.02</t>
  </si>
  <si>
    <t>Suteiktos valstybės pagalbos ir nereikšmingos (de minimis) pagalbos registras</t>
  </si>
  <si>
    <t>R-04.01.02.02-1</t>
  </si>
  <si>
    <t xml:space="preserve"> Įrašas vnt.</t>
  </si>
  <si>
    <t>04.01.02.03</t>
  </si>
  <si>
    <t>Civilinės būklės aktų registravimas</t>
  </si>
  <si>
    <t>R-04.01.02.03-1</t>
  </si>
  <si>
    <t xml:space="preserve"> Civilinės būklės akto įrašų sk. vnt.</t>
  </si>
  <si>
    <t>04.01.02.04</t>
  </si>
  <si>
    <t>Valstybinės žemės ir kito valstybės turto valdymas, naudojimas ir disponavimas patikėjimo teise</t>
  </si>
  <si>
    <t>R-04.01.02.04-1</t>
  </si>
  <si>
    <t xml:space="preserve"> Perimtų patikėjimo teise žemės sklypų skaičius vnt.</t>
  </si>
  <si>
    <t>04.01.02.05</t>
  </si>
  <si>
    <t>Valstybinės kalbos vartojimo ir taisyklingumo kontrolės vykdymas</t>
  </si>
  <si>
    <t>R-04.01.02.05-1</t>
  </si>
  <si>
    <t>Atliktų patikrinimų skaičius, vnt.</t>
  </si>
  <si>
    <t>04.01.02.06</t>
  </si>
  <si>
    <t>Archyvinių dokumentų tvarkymas</t>
  </si>
  <si>
    <t>R-04.01.02.06-1</t>
  </si>
  <si>
    <t xml:space="preserve"> Archyvinių dokumentų skaičius vnt.</t>
  </si>
  <si>
    <t>04.01.02.08</t>
  </si>
  <si>
    <t>Gyvenamosios vietos deklaravimas</t>
  </si>
  <si>
    <t>R-04.01.02.08-1</t>
  </si>
  <si>
    <t>Naujai priregistruotų asmenų skaičius, vnt.</t>
  </si>
  <si>
    <t>04.01.02.09</t>
  </si>
  <si>
    <t>Pirminė teisinė pagalba</t>
  </si>
  <si>
    <t>R-04.01.02.09-1</t>
  </si>
  <si>
    <t>Suteiktų paslaugų skaičius, vnt.</t>
  </si>
  <si>
    <t>04.01.02.11</t>
  </si>
  <si>
    <t>Dalyvavimas rengiantis mobilizacijai (administravimui)</t>
  </si>
  <si>
    <t>2022 -2025</t>
  </si>
  <si>
    <t>R-04.01.02.11-1</t>
  </si>
  <si>
    <t xml:space="preserve"> - -</t>
  </si>
  <si>
    <t xml:space="preserve"> -</t>
  </si>
  <si>
    <t>04.01.02.12</t>
  </si>
  <si>
    <t>Civilinės saugos administravimas</t>
  </si>
  <si>
    <t>R-04.01.02.12-1</t>
  </si>
  <si>
    <t>04.01.02.14</t>
  </si>
  <si>
    <t>Žemės ūkio funkcijų vykdymas</t>
  </si>
  <si>
    <t>SB,VB</t>
  </si>
  <si>
    <t>R-04.01.02.14-1</t>
  </si>
  <si>
    <t xml:space="preserve"> Prisiimtų ir užregistruotų prašymų skaičius, vnt.</t>
  </si>
  <si>
    <t>04.01.02.15</t>
  </si>
  <si>
    <t>Savivaldybės teritorijoje esančių miestų ir miestelių teritorijų ribose valstybinės žemės, perduotos LR Vyriausybės nutarimu, patikėtinio funkcijai atlikti (Savivaldybės administracija)</t>
  </si>
  <si>
    <t>2024-2026</t>
  </si>
  <si>
    <t>R-04.01.02.15-1</t>
  </si>
  <si>
    <t>Panaudotos lėšos, proc.</t>
  </si>
  <si>
    <t>Įgyvendinti Savivaldybei teisės aktais priskirtas valstybines funkcijas - iš viso:</t>
  </si>
  <si>
    <t>E-04.01.02-1</t>
  </si>
  <si>
    <t xml:space="preserve">  Savivaldybės biudžeto dalis, skirta funkcijų vykdymui (proc.)</t>
  </si>
  <si>
    <t>04.01.03</t>
  </si>
  <si>
    <t>Tinkamai naudoti, saugoti, prižiūrėti, eksploatatuoti ir valdyti savivaldybės turtą - iš viso:</t>
  </si>
  <si>
    <t>E-04.01.03-1</t>
  </si>
  <si>
    <t xml:space="preserve"> Netinkamos būklės ir netinkamai naudojamo turto dalis, proc.</t>
  </si>
  <si>
    <t>04.01.04</t>
  </si>
  <si>
    <t>04.01.04.01</t>
  </si>
  <si>
    <t>Savivaldybės prisiimtų finansinių įsipareigojimų vykdymas (paskolų grąžinimas, palūkanų mokėjimas, banko mokesčiai)</t>
  </si>
  <si>
    <t>SB, VB</t>
  </si>
  <si>
    <t>R-04.01.04.01-1</t>
  </si>
  <si>
    <t xml:space="preserve"> Panaudotos lėšos, proc.</t>
  </si>
  <si>
    <t>04.01.04.02</t>
  </si>
  <si>
    <t>Galimybė vykdyti nenumatytas priemones (iš mero rezervo)</t>
  </si>
  <si>
    <t>R-04.01.04.02-1</t>
  </si>
  <si>
    <t>04.01.04.03</t>
  </si>
  <si>
    <t>Mero fondas</t>
  </si>
  <si>
    <t>R-04.01.04.03-1</t>
  </si>
  <si>
    <t>04.01.04.04</t>
  </si>
  <si>
    <t>R-04.01.04.04-1</t>
  </si>
  <si>
    <t xml:space="preserve"> Suteiktų paslaugų sk. vnt.</t>
  </si>
  <si>
    <t>Įvykdyti prisiimtus finansinius įsipareigojimus bei sudaryti galimybę finansuoti  iš anksto negalimas suplanuoti išlaidas - iš viso:</t>
  </si>
  <si>
    <t>E-04.01.04-1</t>
  </si>
  <si>
    <t xml:space="preserve">  Finansinių įsipareigojimų vykdymo ir išlaidų finansavimo santykinis dydis</t>
  </si>
  <si>
    <t>99,9</t>
  </si>
  <si>
    <t>04.01.05</t>
  </si>
  <si>
    <t>04.01.05.02</t>
  </si>
  <si>
    <t xml:space="preserve">Paslaugų ir asmenų aptarnavimo kokybės gerinimas Vilniaus rajono savivaldybėje </t>
  </si>
  <si>
    <t>2019 -2026</t>
  </si>
  <si>
    <t>R-04.01.05.02-1</t>
  </si>
  <si>
    <t>Suskaitmenintų seniūnijos kapinių duomenų komplektas, vnt.</t>
  </si>
  <si>
    <t>R-04.01.05.02-2</t>
  </si>
  <si>
    <t>Duomenų administravimo ir viešinimo platforma, vnt.</t>
  </si>
  <si>
    <t>04.01.05.05</t>
  </si>
  <si>
    <t>Administracinės naštos mažinimo priemonių vertinimas</t>
  </si>
  <si>
    <t>R-04.01.05.05-1</t>
  </si>
  <si>
    <t xml:space="preserve"> Ataskaita vnt.</t>
  </si>
  <si>
    <t>04.01.05.07</t>
  </si>
  <si>
    <t>Administracinės naštos mažinimo priemonių viešinimas</t>
  </si>
  <si>
    <t>R-04.01.05.07-1</t>
  </si>
  <si>
    <t xml:space="preserve"> Paskelbtų pranešimų skaičius Savivaldybės tinklalapyje vnt.</t>
  </si>
  <si>
    <t>R-04.01.05.07-2</t>
  </si>
  <si>
    <t xml:space="preserve"> Teisės aktų ir jų projektų viešinimas nustatyta tvarka proc.</t>
  </si>
  <si>
    <t>04.01.05.10</t>
  </si>
  <si>
    <t xml:space="preserve">Asmenų aptarnavimo kokybės gerinimas, suteikiant paslaugas vietoje, nenukreipiant jų pas kitus įstaigos specialistus  </t>
  </si>
  <si>
    <t>R-04.01.05.10-1</t>
  </si>
  <si>
    <t xml:space="preserve"> Paslaugų, kurias suteikiant būtinas kliento sutikimas gauti informaciją  iš kitų valstybės registrų ar valstybės informacinių sistemų (reikalingą nagrinėjant prašymą), skaičius vnt.</t>
  </si>
  <si>
    <t>04.01.05.11</t>
  </si>
  <si>
    <t>Reguliariai peržiūrėti ir koreguoti administracinių paslaugų aprašymus, atnaujintą informaciją skelbti Savivaldybės tinklapyje</t>
  </si>
  <si>
    <t>R-04.01.05.11-1</t>
  </si>
  <si>
    <t xml:space="preserve"> Peržiūrėtų, koreguotų administracinių paslaugų aprašymų skaičius vnt.</t>
  </si>
  <si>
    <t>04.01.05.16</t>
  </si>
  <si>
    <t xml:space="preserve">Vilniaus rajono savivaldybės strateginių dokumentų rengimas </t>
  </si>
  <si>
    <t>R-04.01.05.16-1</t>
  </si>
  <si>
    <t xml:space="preserve"> Parengta strateginių dokumentų per metus (vnt.) vnt.</t>
  </si>
  <si>
    <t>04.01.05.17</t>
  </si>
  <si>
    <t>Vilniaus rajono savivaldybės centralizuotų ir decentralizuotų viešųjų pirkimų valdymo programinės įrangos, skirtos pareiškėjo ir jo pavaldžių organizacijų pirkimų valdymui bei kontrolei įsigijimas</t>
  </si>
  <si>
    <t>2024-2025</t>
  </si>
  <si>
    <t>R-04.01.05.17-1</t>
  </si>
  <si>
    <t>Programos įsigijimas, vnt.</t>
  </si>
  <si>
    <t>Organizuoti savivaldybės veiklą vadovaujantis šiuolaikiniais vadybos principais - iš viso:</t>
  </si>
  <si>
    <t>E-04.01.05-1</t>
  </si>
  <si>
    <t xml:space="preserve">  Prašymų, į kuriuos atsakymai asmenims pateikti per įstatymais nustatytus terminus, dalis tarp visų gautų prašymų (proc.)</t>
  </si>
  <si>
    <t>98,9</t>
  </si>
  <si>
    <t>E-04.01.05-2</t>
  </si>
  <si>
    <t xml:space="preserve">  Savivaldybės kontrolieriaus pateiktų rekomendacijų viešojo sektoriaus subjektams įgyvendinimo lygis (proc.)</t>
  </si>
  <si>
    <t>Užtikrinti sklandų savivaldybės institucijų darbą - iš viso:</t>
  </si>
  <si>
    <t>Europos kaimynystės priemonės Latvijos, Lietuvos bendradarbiavimo per sieną ir INTERREG V-A Lenkijos ir Lietuvos bendradarbiavimo per sieną programų projektai</t>
  </si>
  <si>
    <t>Iš viso pagal 04 programą:</t>
  </si>
  <si>
    <t xml:space="preserve">      VILNIAUS RAJONO SAVIVALDYBĖS 2024-2026 METŲ STRATEGINIO VEIKLOS PLANO 2024 METŲ ĮGYVENDINIMO ATASKAITA (VALDYMO PROGRAMA  NR. 04) </t>
  </si>
  <si>
    <t>Vilniaus rajono 
savivaldybės tarybos
2025 m. rugsėjo 26 d. 
sprendimo Nr. T3-
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</si>
</sst>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;[Red]#,##0.00"/>
  </numFmts>
  <fonts count="14" x14ac:knownFonts="1">
    <font>
      <sz val="11"/>
      <color indexed="8"/>
      <name val="Calibri"/>
      <family val="2"/>
      <charset val="186"/>
    </font>
    <font>
      <sz val="9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7"/>
      <name val="Calibri"/>
      <family val="2"/>
    </font>
    <font>
      <sz val="8"/>
      <name val="Calibri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  <charset val="186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FF88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hair">
        <color indexed="0"/>
      </right>
      <top style="thin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0"/>
      </right>
      <top style="thin">
        <color indexed="0"/>
      </top>
      <bottom style="hair">
        <color indexed="0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1" fillId="0" borderId="0">
      <alignment vertical="top" wrapText="1"/>
    </xf>
    <xf numFmtId="0" fontId="2" fillId="0" borderId="0">
      <alignment horizontal="left" vertical="center" wrapText="1"/>
    </xf>
    <xf numFmtId="0" fontId="2" fillId="0" borderId="0">
      <alignment horizontal="center" vertical="center" wrapText="1"/>
    </xf>
    <xf numFmtId="0" fontId="3" fillId="2" borderId="1">
      <alignment horizontal="center" vertical="center" textRotation="90" wrapText="1"/>
    </xf>
    <xf numFmtId="0" fontId="4" fillId="3" borderId="2">
      <alignment horizontal="center" vertical="center" textRotation="90" wrapText="1"/>
    </xf>
    <xf numFmtId="0" fontId="5" fillId="4" borderId="2">
      <alignment horizontal="center" vertical="center" wrapText="1"/>
    </xf>
    <xf numFmtId="0" fontId="1" fillId="4" borderId="2">
      <alignment horizontal="center" vertical="center" wrapText="1"/>
    </xf>
    <xf numFmtId="0" fontId="1" fillId="4" borderId="2">
      <alignment horizontal="center" vertical="center" textRotation="90" wrapText="1"/>
    </xf>
    <xf numFmtId="0" fontId="1" fillId="4" borderId="2">
      <alignment horizontal="center" vertical="center" wrapText="1"/>
    </xf>
    <xf numFmtId="0" fontId="1" fillId="4" borderId="2">
      <alignment horizontal="center" vertical="center" wrapText="1"/>
    </xf>
    <xf numFmtId="0" fontId="5" fillId="5" borderId="3">
      <alignment horizontal="center" vertical="center" wrapText="1"/>
    </xf>
    <xf numFmtId="0" fontId="3" fillId="6" borderId="3">
      <alignment horizontal="center" vertical="center" wrapText="1"/>
    </xf>
    <xf numFmtId="0" fontId="4" fillId="2" borderId="4">
      <alignment horizontal="center" vertical="center" wrapText="1"/>
    </xf>
    <xf numFmtId="0" fontId="4" fillId="2" borderId="5">
      <alignment horizontal="center" vertical="center" wrapText="1"/>
    </xf>
    <xf numFmtId="0" fontId="4" fillId="6" borderId="5">
      <alignment horizontal="center" vertical="center" wrapText="1"/>
    </xf>
    <xf numFmtId="0" fontId="4" fillId="5" borderId="4">
      <alignment horizontal="center" vertical="center" wrapText="1"/>
    </xf>
    <xf numFmtId="0" fontId="4" fillId="5" borderId="6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4" fillId="2" borderId="5">
      <alignment horizontal="center" vertical="center" wrapText="1"/>
    </xf>
    <xf numFmtId="0" fontId="4" fillId="4" borderId="5">
      <alignment horizontal="center" vertical="center" wrapText="1"/>
    </xf>
    <xf numFmtId="0" fontId="4" fillId="5" borderId="6">
      <alignment horizontal="center" vertical="center" wrapText="1"/>
    </xf>
    <xf numFmtId="0" fontId="4" fillId="2" borderId="7">
      <alignment horizontal="left" vertical="center" wrapText="1"/>
    </xf>
    <xf numFmtId="0" fontId="4" fillId="2" borderId="8">
      <alignment horizontal="right" vertical="center" wrapText="1"/>
    </xf>
    <xf numFmtId="0" fontId="4" fillId="2" borderId="5">
      <alignment horizontal="center" vertical="center"/>
    </xf>
    <xf numFmtId="0" fontId="4" fillId="2" borderId="9">
      <alignment horizontal="center" vertical="center" wrapText="1"/>
    </xf>
    <xf numFmtId="0" fontId="4" fillId="5" borderId="4">
      <alignment horizontal="center" vertical="center" wrapText="1"/>
    </xf>
    <xf numFmtId="0" fontId="6" fillId="0" borderId="10">
      <alignment horizontal="center" vertical="center" wrapText="1"/>
    </xf>
    <xf numFmtId="0" fontId="6" fillId="0" borderId="11">
      <alignment horizontal="center" vertical="center" wrapText="1"/>
    </xf>
    <xf numFmtId="0" fontId="6" fillId="0" borderId="12">
      <alignment horizontal="center" vertical="center" wrapText="1"/>
    </xf>
    <xf numFmtId="0" fontId="4" fillId="2" borderId="13">
      <alignment horizontal="center" vertical="center" wrapText="1"/>
    </xf>
    <xf numFmtId="0" fontId="4" fillId="3" borderId="5">
      <alignment horizontal="center" vertical="center" wrapText="1"/>
    </xf>
    <xf numFmtId="0" fontId="4" fillId="0" borderId="5">
      <alignment horizontal="center" vertical="center" wrapText="1"/>
    </xf>
    <xf numFmtId="0" fontId="4" fillId="0" borderId="5">
      <alignment horizontal="left" vertical="center" wrapText="1"/>
    </xf>
    <xf numFmtId="0" fontId="4" fillId="0" borderId="4">
      <alignment horizontal="left" vertical="center" wrapText="1"/>
    </xf>
    <xf numFmtId="0" fontId="4" fillId="0" borderId="7">
      <alignment horizontal="center" vertical="center" wrapText="1"/>
    </xf>
    <xf numFmtId="0" fontId="4" fillId="0" borderId="8">
      <alignment horizontal="center" vertical="center" wrapText="1"/>
    </xf>
    <xf numFmtId="0" fontId="4" fillId="0" borderId="4">
      <alignment horizontal="right" vertical="center" wrapText="1"/>
    </xf>
    <xf numFmtId="0" fontId="3" fillId="0" borderId="6">
      <alignment horizontal="left" vertical="center" wrapText="1"/>
    </xf>
    <xf numFmtId="0" fontId="4" fillId="0" borderId="5">
      <alignment horizontal="center" vertical="center" wrapText="1"/>
    </xf>
    <xf numFmtId="0" fontId="4" fillId="0" borderId="6">
      <alignment horizontal="right" vertical="center" wrapText="1"/>
    </xf>
    <xf numFmtId="0" fontId="4" fillId="3" borderId="5">
      <alignment horizontal="right" vertical="center" wrapText="1"/>
    </xf>
    <xf numFmtId="0" fontId="3" fillId="3" borderId="5">
      <alignment horizontal="center" vertical="center" wrapText="1"/>
    </xf>
    <xf numFmtId="0" fontId="4" fillId="3" borderId="4">
      <alignment horizontal="left" vertical="center" wrapText="1"/>
    </xf>
    <xf numFmtId="0" fontId="4" fillId="3" borderId="5">
      <alignment horizontal="center" vertical="center" wrapText="1"/>
    </xf>
    <xf numFmtId="0" fontId="4" fillId="3" borderId="7">
      <alignment horizontal="center" vertical="center" wrapText="1"/>
    </xf>
    <xf numFmtId="0" fontId="4" fillId="3" borderId="8">
      <alignment horizontal="center" vertical="center" wrapText="1"/>
    </xf>
    <xf numFmtId="0" fontId="4" fillId="3" borderId="4">
      <alignment horizontal="right" vertical="center" wrapText="1"/>
    </xf>
    <xf numFmtId="0" fontId="4" fillId="3" borderId="6">
      <alignment horizontal="right" vertical="center" wrapText="1"/>
    </xf>
    <xf numFmtId="0" fontId="4" fillId="2" borderId="11">
      <alignment horizontal="right" vertical="center" wrapText="1"/>
    </xf>
    <xf numFmtId="0" fontId="3" fillId="2" borderId="11">
      <alignment horizontal="center" vertical="center" wrapText="1"/>
    </xf>
    <xf numFmtId="0" fontId="4" fillId="2" borderId="4">
      <alignment horizontal="left" vertical="center" wrapText="1"/>
    </xf>
    <xf numFmtId="0" fontId="4" fillId="2" borderId="5">
      <alignment horizontal="center" vertical="center" wrapText="1"/>
    </xf>
    <xf numFmtId="0" fontId="4" fillId="2" borderId="7">
      <alignment horizontal="center" vertical="center" wrapText="1"/>
    </xf>
    <xf numFmtId="0" fontId="4" fillId="2" borderId="8">
      <alignment horizontal="center" vertical="center" wrapText="1"/>
    </xf>
    <xf numFmtId="0" fontId="4" fillId="2" borderId="4">
      <alignment horizontal="right" vertical="center" wrapText="1"/>
    </xf>
    <xf numFmtId="0" fontId="4" fillId="2" borderId="6">
      <alignment horizontal="right" vertical="center" wrapText="1"/>
    </xf>
    <xf numFmtId="0" fontId="1" fillId="0" borderId="0">
      <alignment horizontal="center" vertical="center" wrapText="1"/>
    </xf>
    <xf numFmtId="0" fontId="1" fillId="0" borderId="15">
      <alignment horizontal="center" vertical="center" wrapText="1"/>
    </xf>
    <xf numFmtId="0" fontId="4" fillId="0" borderId="16">
      <alignment horizontal="center" vertical="center" wrapText="1"/>
    </xf>
  </cellStyleXfs>
  <cellXfs count="66">
    <xf numFmtId="0" fontId="0" fillId="0" borderId="0" xfId="0"/>
    <xf numFmtId="0" fontId="8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top" wrapText="1"/>
    </xf>
    <xf numFmtId="0" fontId="9" fillId="0" borderId="0" xfId="3" applyFont="1" applyAlignment="1">
      <alignment horizontal="left" vertical="top" wrapText="1"/>
    </xf>
    <xf numFmtId="165" fontId="8" fillId="0" borderId="0" xfId="1" applyNumberFormat="1" applyFont="1" applyAlignment="1">
      <alignment horizontal="left" vertical="top" wrapText="1"/>
    </xf>
    <xf numFmtId="4" fontId="8" fillId="0" borderId="0" xfId="1" applyNumberFormat="1" applyFont="1" applyAlignment="1">
      <alignment horizontal="left" vertical="top" wrapText="1"/>
    </xf>
    <xf numFmtId="164" fontId="8" fillId="7" borderId="14" xfId="34" applyNumberFormat="1" applyFont="1" applyFill="1" applyBorder="1" applyAlignment="1">
      <alignment horizontal="left" vertical="top" wrapText="1"/>
    </xf>
    <xf numFmtId="164" fontId="9" fillId="3" borderId="14" xfId="44" applyNumberFormat="1" applyFont="1" applyBorder="1" applyAlignment="1">
      <alignment horizontal="left" vertical="top" wrapText="1"/>
    </xf>
    <xf numFmtId="164" fontId="9" fillId="2" borderId="14" xfId="52" applyNumberFormat="1" applyFont="1" applyBorder="1" applyAlignment="1">
      <alignment horizontal="left" vertical="top" wrapText="1"/>
    </xf>
    <xf numFmtId="0" fontId="8" fillId="7" borderId="0" xfId="1" applyFont="1" applyFill="1" applyAlignment="1">
      <alignment horizontal="left" vertical="top" wrapText="1"/>
    </xf>
    <xf numFmtId="4" fontId="8" fillId="7" borderId="0" xfId="1" applyNumberFormat="1" applyFont="1" applyFill="1" applyAlignment="1">
      <alignment horizontal="left" vertical="top" wrapText="1"/>
    </xf>
    <xf numFmtId="0" fontId="8" fillId="0" borderId="14" xfId="34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164" fontId="8" fillId="0" borderId="14" xfId="34" applyNumberFormat="1" applyFont="1" applyBorder="1" applyAlignment="1">
      <alignment horizontal="left" vertical="top" wrapText="1"/>
    </xf>
    <xf numFmtId="2" fontId="8" fillId="0" borderId="14" xfId="34" applyNumberFormat="1" applyFont="1" applyBorder="1" applyAlignment="1">
      <alignment horizontal="left" vertical="top" wrapText="1"/>
    </xf>
    <xf numFmtId="0" fontId="8" fillId="0" borderId="14" xfId="1" applyFont="1" applyBorder="1" applyAlignment="1">
      <alignment horizontal="left" vertical="top" wrapText="1"/>
    </xf>
    <xf numFmtId="2" fontId="8" fillId="0" borderId="14" xfId="1" applyNumberFormat="1" applyFont="1" applyBorder="1" applyAlignment="1">
      <alignment horizontal="left" vertical="top" wrapText="1"/>
    </xf>
    <xf numFmtId="164" fontId="9" fillId="0" borderId="0" xfId="1" applyNumberFormat="1" applyFont="1" applyAlignment="1">
      <alignment horizontal="left" vertical="top" wrapText="1"/>
    </xf>
    <xf numFmtId="2" fontId="12" fillId="2" borderId="14" xfId="26" applyNumberFormat="1" applyFont="1" applyBorder="1" applyAlignment="1">
      <alignment horizontal="left" vertical="top" wrapText="1"/>
    </xf>
    <xf numFmtId="2" fontId="8" fillId="0" borderId="0" xfId="1" applyNumberFormat="1" applyFont="1" applyAlignment="1">
      <alignment horizontal="left" vertical="top" wrapText="1"/>
    </xf>
    <xf numFmtId="0" fontId="8" fillId="0" borderId="0" xfId="1" applyFont="1">
      <alignment vertical="top" wrapText="1"/>
    </xf>
    <xf numFmtId="0" fontId="9" fillId="2" borderId="14" xfId="26" applyFont="1" applyBorder="1" applyAlignment="1">
      <alignment horizontal="left" vertical="top" wrapText="1"/>
    </xf>
    <xf numFmtId="0" fontId="8" fillId="0" borderId="14" xfId="29" applyFont="1" applyBorder="1" applyAlignment="1">
      <alignment horizontal="left" vertical="top" wrapText="1"/>
    </xf>
    <xf numFmtId="0" fontId="8" fillId="3" borderId="14" xfId="33" applyFont="1" applyBorder="1" applyAlignment="1">
      <alignment horizontal="left" vertical="top" wrapText="1"/>
    </xf>
    <xf numFmtId="165" fontId="8" fillId="0" borderId="14" xfId="1" applyNumberFormat="1" applyFont="1" applyBorder="1" applyAlignment="1">
      <alignment horizontal="left" vertical="top" wrapText="1"/>
    </xf>
    <xf numFmtId="164" fontId="8" fillId="0" borderId="14" xfId="41" applyNumberFormat="1" applyFont="1" applyBorder="1" applyAlignment="1">
      <alignment horizontal="left" vertical="top" wrapText="1"/>
    </xf>
    <xf numFmtId="164" fontId="10" fillId="0" borderId="14" xfId="41" applyNumberFormat="1" applyFont="1" applyBorder="1" applyAlignment="1">
      <alignment horizontal="left" vertical="top" wrapText="1"/>
    </xf>
    <xf numFmtId="0" fontId="10" fillId="0" borderId="14" xfId="34" applyFont="1" applyBorder="1" applyAlignment="1">
      <alignment horizontal="left" vertical="top" wrapText="1"/>
    </xf>
    <xf numFmtId="0" fontId="10" fillId="0" borderId="14" xfId="35" applyFont="1" applyBorder="1" applyAlignment="1">
      <alignment horizontal="left" vertical="top" wrapText="1"/>
    </xf>
    <xf numFmtId="164" fontId="10" fillId="0" borderId="14" xfId="34" applyNumberFormat="1" applyFont="1" applyBorder="1" applyAlignment="1">
      <alignment horizontal="left" vertical="top" wrapText="1"/>
    </xf>
    <xf numFmtId="0" fontId="11" fillId="0" borderId="14" xfId="35" applyFont="1" applyBorder="1" applyAlignment="1">
      <alignment horizontal="left" vertical="top" wrapText="1"/>
    </xf>
    <xf numFmtId="0" fontId="11" fillId="0" borderId="14" xfId="34" applyFont="1" applyBorder="1" applyAlignment="1">
      <alignment horizontal="left" vertical="top" wrapText="1"/>
    </xf>
    <xf numFmtId="0" fontId="8" fillId="7" borderId="14" xfId="34" applyFont="1" applyFill="1" applyBorder="1" applyAlignment="1">
      <alignment horizontal="left" vertical="top" wrapText="1"/>
    </xf>
    <xf numFmtId="0" fontId="8" fillId="7" borderId="14" xfId="35" applyFont="1" applyFill="1" applyBorder="1" applyAlignment="1">
      <alignment horizontal="left" vertical="top" wrapText="1"/>
    </xf>
    <xf numFmtId="2" fontId="12" fillId="0" borderId="0" xfId="1" applyNumberFormat="1" applyFont="1" applyAlignment="1">
      <alignment horizontal="left" vertical="top" wrapText="1"/>
    </xf>
    <xf numFmtId="164" fontId="9" fillId="2" borderId="14" xfId="52" applyNumberFormat="1" applyFont="1" applyBorder="1" applyAlignment="1" applyProtection="1">
      <alignment horizontal="left" vertical="top" wrapText="1"/>
      <protection locked="0"/>
    </xf>
    <xf numFmtId="2" fontId="8" fillId="0" borderId="14" xfId="1" applyNumberFormat="1" applyFont="1" applyBorder="1" applyAlignment="1" applyProtection="1">
      <alignment horizontal="left" vertical="top" wrapText="1"/>
      <protection locked="0"/>
    </xf>
    <xf numFmtId="2" fontId="9" fillId="3" borderId="14" xfId="44" applyNumberFormat="1" applyFont="1" applyBorder="1" applyAlignment="1">
      <alignment horizontal="left" vertical="top" wrapText="1"/>
    </xf>
    <xf numFmtId="2" fontId="9" fillId="3" borderId="14" xfId="44" applyNumberFormat="1" applyFont="1" applyBorder="1" applyAlignment="1" applyProtection="1">
      <alignment horizontal="left" vertical="top" wrapText="1"/>
      <protection locked="0"/>
    </xf>
    <xf numFmtId="2" fontId="8" fillId="7" borderId="14" xfId="34" applyNumberFormat="1" applyFont="1" applyFill="1" applyBorder="1" applyAlignment="1" applyProtection="1">
      <alignment horizontal="left" vertical="top" wrapText="1"/>
      <protection locked="0"/>
    </xf>
    <xf numFmtId="164" fontId="8" fillId="0" borderId="14" xfId="34" applyNumberFormat="1" applyFont="1" applyBorder="1" applyAlignment="1">
      <alignment horizontal="left" vertical="top" wrapText="1"/>
    </xf>
    <xf numFmtId="2" fontId="8" fillId="0" borderId="14" xfId="1" applyNumberFormat="1" applyFont="1" applyBorder="1" applyAlignment="1">
      <alignment horizontal="left" vertical="top" wrapText="1"/>
    </xf>
    <xf numFmtId="2" fontId="8" fillId="0" borderId="14" xfId="1" applyNumberFormat="1" applyFont="1" applyBorder="1" applyAlignment="1">
      <alignment horizontal="left" vertical="center" wrapText="1"/>
    </xf>
    <xf numFmtId="2" fontId="8" fillId="0" borderId="14" xfId="34" applyNumberFormat="1" applyFont="1" applyBorder="1" applyAlignment="1">
      <alignment horizontal="left" vertical="top" wrapText="1"/>
    </xf>
    <xf numFmtId="0" fontId="8" fillId="0" borderId="14" xfId="34" applyFont="1" applyBorder="1" applyAlignment="1">
      <alignment horizontal="left" vertical="top" wrapText="1"/>
    </xf>
    <xf numFmtId="0" fontId="12" fillId="3" borderId="14" xfId="43" applyFont="1" applyBorder="1" applyAlignment="1">
      <alignment horizontal="right" vertical="top" wrapText="1"/>
    </xf>
    <xf numFmtId="0" fontId="8" fillId="0" borderId="0" xfId="1" applyFont="1" applyAlignment="1">
      <alignment horizontal="left" vertical="top" wrapText="1"/>
    </xf>
    <xf numFmtId="0" fontId="9" fillId="4" borderId="14" xfId="7" applyFont="1" applyBorder="1" applyAlignment="1">
      <alignment horizontal="left" vertical="top" textRotation="90" wrapText="1"/>
    </xf>
    <xf numFmtId="0" fontId="9" fillId="4" borderId="14" xfId="10" applyFont="1" applyBorder="1" applyAlignment="1">
      <alignment horizontal="left" vertical="top" wrapText="1"/>
    </xf>
    <xf numFmtId="0" fontId="13" fillId="0" borderId="0" xfId="1" applyFont="1" applyAlignment="1">
      <alignment horizontal="center" vertical="top" wrapText="1"/>
    </xf>
    <xf numFmtId="0" fontId="9" fillId="2" borderId="14" xfId="4" applyFont="1" applyBorder="1" applyAlignment="1">
      <alignment horizontal="left" vertical="top" textRotation="90" wrapText="1"/>
    </xf>
    <xf numFmtId="0" fontId="9" fillId="3" borderId="14" xfId="5" applyFont="1" applyBorder="1" applyAlignment="1">
      <alignment horizontal="left" vertical="top" textRotation="90" wrapText="1"/>
    </xf>
    <xf numFmtId="0" fontId="9" fillId="4" borderId="14" xfId="6" applyFont="1" applyBorder="1" applyAlignment="1">
      <alignment horizontal="left" vertical="top" wrapText="1"/>
    </xf>
    <xf numFmtId="0" fontId="9" fillId="4" borderId="14" xfId="8" applyFont="1" applyBorder="1" applyAlignment="1">
      <alignment horizontal="left" vertical="top" textRotation="90" wrapText="1"/>
    </xf>
    <xf numFmtId="0" fontId="9" fillId="2" borderId="14" xfId="18" applyFont="1" applyBorder="1" applyAlignment="1">
      <alignment horizontal="left" vertical="top" wrapText="1"/>
    </xf>
    <xf numFmtId="2" fontId="12" fillId="4" borderId="14" xfId="10" applyNumberFormat="1" applyFont="1" applyBorder="1">
      <alignment horizontal="center" vertical="center" wrapText="1"/>
    </xf>
    <xf numFmtId="0" fontId="9" fillId="2" borderId="14" xfId="19" applyFont="1" applyBorder="1" applyAlignment="1">
      <alignment horizontal="left" vertical="top" wrapText="1"/>
    </xf>
    <xf numFmtId="0" fontId="8" fillId="3" borderId="14" xfId="33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0" fontId="8" fillId="0" borderId="0" xfId="61" applyFont="1" applyBorder="1" applyAlignment="1">
      <alignment horizontal="left" vertical="top" wrapText="1"/>
    </xf>
    <xf numFmtId="0" fontId="8" fillId="0" borderId="0" xfId="59" applyFont="1" applyAlignment="1">
      <alignment horizontal="left" vertical="top" wrapText="1"/>
    </xf>
    <xf numFmtId="0" fontId="8" fillId="0" borderId="0" xfId="60" applyFont="1" applyBorder="1" applyAlignment="1">
      <alignment horizontal="left" vertical="top" wrapText="1"/>
    </xf>
    <xf numFmtId="0" fontId="12" fillId="0" borderId="17" xfId="1" applyFont="1" applyBorder="1" applyAlignment="1">
      <alignment horizontal="right" vertical="top" wrapText="1"/>
    </xf>
    <xf numFmtId="0" fontId="8" fillId="2" borderId="14" xfId="32" applyFont="1" applyBorder="1" applyAlignment="1">
      <alignment horizontal="left" vertical="top" wrapText="1"/>
    </xf>
    <xf numFmtId="0" fontId="8" fillId="2" borderId="14" xfId="51" applyFont="1" applyBorder="1" applyAlignment="1">
      <alignment horizontal="right" vertical="top" wrapText="1"/>
    </xf>
    <xf numFmtId="0" fontId="12" fillId="3" borderId="14" xfId="43" applyFont="1" applyBorder="1" applyAlignment="1">
      <alignment horizontal="center" vertical="top" wrapText="1"/>
    </xf>
  </cellXfs>
  <cellStyles count="62">
    <cellStyle name="Default" xfId="1" xr:uid="{00000000-0005-0000-0000-000000000000}"/>
    <cellStyle name="Normal" xfId="0" builtinId="0"/>
    <cellStyle name="Plm10Confirm" xfId="59" xr:uid="{00000000-0005-0000-0000-000002000000}"/>
    <cellStyle name="Plm10ConfirmA" xfId="60" xr:uid="{00000000-0005-0000-0000-000003000000}"/>
    <cellStyle name="Plm10ConfirmB" xfId="61" xr:uid="{00000000-0005-0000-0000-000004000000}"/>
    <cellStyle name="Plm10HdrLine" xfId="2" xr:uid="{00000000-0005-0000-0000-000005000000}"/>
    <cellStyle name="SvsDataLeaf" xfId="34" xr:uid="{00000000-0005-0000-0000-000006000000}"/>
    <cellStyle name="SvsDataLeafCrtEnd" xfId="38" xr:uid="{00000000-0005-0000-0000-000007000000}"/>
    <cellStyle name="SvsDataLeafCrtName" xfId="36" xr:uid="{00000000-0005-0000-0000-000008000000}"/>
    <cellStyle name="SvsDataLeafCrtStart" xfId="37" xr:uid="{00000000-0005-0000-0000-000009000000}"/>
    <cellStyle name="SvsDataLeafDoer" xfId="42" xr:uid="{00000000-0005-0000-0000-00000A000000}"/>
    <cellStyle name="SvsDataLeafDoerIns" xfId="40" xr:uid="{00000000-0005-0000-0000-00000B000000}"/>
    <cellStyle name="SvsDataLeafLeft" xfId="35" xr:uid="{00000000-0005-0000-0000-00000C000000}"/>
    <cellStyle name="SvsDataLeafNumber" xfId="41" xr:uid="{00000000-0005-0000-0000-00000D000000}"/>
    <cellStyle name="SvsDataLeafOwner" xfId="39" xr:uid="{00000000-0005-0000-0000-00000E000000}"/>
    <cellStyle name="SvsDataLvl1" xfId="32" xr:uid="{00000000-0005-0000-0000-00000F000000}"/>
    <cellStyle name="SvsDataLvl1CrtEnd" xfId="56" xr:uid="{00000000-0005-0000-0000-000010000000}"/>
    <cellStyle name="SvsDataLvl1CrtName" xfId="53" xr:uid="{00000000-0005-0000-0000-000011000000}"/>
    <cellStyle name="SvsDataLvl1CrtStart" xfId="55" xr:uid="{00000000-0005-0000-0000-000012000000}"/>
    <cellStyle name="SvsDataLvl1Default" xfId="54" xr:uid="{00000000-0005-0000-0000-000013000000}"/>
    <cellStyle name="SvsDataLvl1Doer" xfId="58" xr:uid="{00000000-0005-0000-0000-000014000000}"/>
    <cellStyle name="SvsDataLvl1Owner" xfId="57" xr:uid="{00000000-0005-0000-0000-000015000000}"/>
    <cellStyle name="SvsDataLvl1Summary" xfId="51" xr:uid="{00000000-0005-0000-0000-000016000000}"/>
    <cellStyle name="SvsDataLvl1SummFin" xfId="52" xr:uid="{00000000-0005-0000-0000-000017000000}"/>
    <cellStyle name="SvsDataLvl2" xfId="33" xr:uid="{00000000-0005-0000-0000-000018000000}"/>
    <cellStyle name="SvsDataLvl2CrtEnd" xfId="48" xr:uid="{00000000-0005-0000-0000-000019000000}"/>
    <cellStyle name="SvsDataLvl2CrtName" xfId="45" xr:uid="{00000000-0005-0000-0000-00001A000000}"/>
    <cellStyle name="SvsDataLvl2CrtStart" xfId="47" xr:uid="{00000000-0005-0000-0000-00001B000000}"/>
    <cellStyle name="SvsDataLvl2Default" xfId="46" xr:uid="{00000000-0005-0000-0000-00001C000000}"/>
    <cellStyle name="SvsDataLvl2Doer" xfId="50" xr:uid="{00000000-0005-0000-0000-00001D000000}"/>
    <cellStyle name="SvsDataLvl2Owner" xfId="49" xr:uid="{00000000-0005-0000-0000-00001E000000}"/>
    <cellStyle name="SvsDataLvl2Summary" xfId="43" xr:uid="{00000000-0005-0000-0000-00001F000000}"/>
    <cellStyle name="SvsDataLvl2SummFin" xfId="44" xr:uid="{00000000-0005-0000-0000-000020000000}"/>
    <cellStyle name="SvsHdrColnum" xfId="30" xr:uid="{00000000-0005-0000-0000-000021000000}"/>
    <cellStyle name="SvsHdrColnumFirst" xfId="29" xr:uid="{00000000-0005-0000-0000-000022000000}"/>
    <cellStyle name="SvsHdrColnumLast" xfId="31" xr:uid="{00000000-0005-0000-0000-000023000000}"/>
    <cellStyle name="SvsHdrCrt" xfId="11" xr:uid="{00000000-0005-0000-0000-000024000000}"/>
    <cellStyle name="SvsHdrCrtDates" xfId="15" xr:uid="{00000000-0005-0000-0000-000025000000}"/>
    <cellStyle name="SvsHdrCrtDescFields" xfId="14" xr:uid="{00000000-0005-0000-0000-000026000000}"/>
    <cellStyle name="SvsHdrCrtDiff" xfId="27" xr:uid="{00000000-0005-0000-0000-000027000000}"/>
    <cellStyle name="SvsHdrCrtEnd" xfId="25" xr:uid="{00000000-0005-0000-0000-000028000000}"/>
    <cellStyle name="SvsHdrCrtName" xfId="13" xr:uid="{00000000-0005-0000-0000-000029000000}"/>
    <cellStyle name="SvsHdrCrtStart" xfId="24" xr:uid="{00000000-0005-0000-0000-00002A000000}"/>
    <cellStyle name="SvsHdrFin" xfId="22" xr:uid="{00000000-0005-0000-0000-00002B000000}"/>
    <cellStyle name="SvsHdrFinCurYear" xfId="9" xr:uid="{00000000-0005-0000-0000-00002C000000}"/>
    <cellStyle name="SvsHdrFinsalt" xfId="8" xr:uid="{00000000-0005-0000-0000-00002D000000}"/>
    <cellStyle name="SvsHdrFinSum" xfId="23" xr:uid="{00000000-0005-0000-0000-00002E000000}"/>
    <cellStyle name="SvsHdrFinTitle" xfId="10" xr:uid="{00000000-0005-0000-0000-00002F000000}"/>
    <cellStyle name="SvsHdrFinUom" xfId="26" xr:uid="{00000000-0005-0000-0000-000030000000}"/>
    <cellStyle name="SvsHdrLeaf" xfId="6" xr:uid="{00000000-0005-0000-0000-000031000000}"/>
    <cellStyle name="SvsHdrLeafDesc" xfId="20" xr:uid="{00000000-0005-0000-0000-000032000000}"/>
    <cellStyle name="SvsHdrLeafName" xfId="19" xr:uid="{00000000-0005-0000-0000-000033000000}"/>
    <cellStyle name="SvsHdrLeafNr" xfId="18" xr:uid="{00000000-0005-0000-0000-000034000000}"/>
    <cellStyle name="SvsHdrLevelName1" xfId="4" xr:uid="{00000000-0005-0000-0000-000035000000}"/>
    <cellStyle name="SvsHdrLevelName2" xfId="5" xr:uid="{00000000-0005-0000-0000-000036000000}"/>
    <cellStyle name="SvsHdrPeriod" xfId="7" xr:uid="{00000000-0005-0000-0000-000037000000}"/>
    <cellStyle name="SvsHdrPeriodDates" xfId="21" xr:uid="{00000000-0005-0000-0000-000038000000}"/>
    <cellStyle name="SvsHdrRespDoer" xfId="17" xr:uid="{00000000-0005-0000-0000-000039000000}"/>
    <cellStyle name="SvsHdrRespHdr" xfId="12" xr:uid="{00000000-0005-0000-0000-00003A000000}"/>
    <cellStyle name="SvsHdrRespOwner" xfId="16" xr:uid="{00000000-0005-0000-0000-00003B000000}"/>
    <cellStyle name="SvsHdrRespOwnerIns" xfId="28" xr:uid="{00000000-0005-0000-0000-00003C000000}"/>
    <cellStyle name="SvsHeader" xfId="3" xr:uid="{00000000-0005-0000-0000-00003D000000}"/>
  </cellStyles>
  <dxfs count="0"/>
  <tableStyles count="0" defaultTableStyle="TableStyleMedium2" defaultPivotStyle="PivotStyleLight16"/>
  <colors>
    <mruColors>
      <color rgb="FFFF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Normal="100" workbookViewId="0">
      <selection activeCell="N2" sqref="N2"/>
    </sheetView>
  </sheetViews>
  <sheetFormatPr defaultColWidth="9.44140625" defaultRowHeight="10.199999999999999" x14ac:dyDescent="0.3"/>
  <cols>
    <col min="1" max="1" width="6.5546875" style="1" customWidth="1"/>
    <col min="2" max="2" width="7.33203125" style="1" customWidth="1"/>
    <col min="3" max="3" width="13.6640625" style="1" customWidth="1"/>
    <col min="4" max="4" width="38.88671875" style="1" customWidth="1"/>
    <col min="5" max="5" width="14.109375" style="1" customWidth="1"/>
    <col min="6" max="6" width="10.88671875" style="1" customWidth="1"/>
    <col min="7" max="7" width="14" style="1" customWidth="1"/>
    <col min="8" max="8" width="13" style="1" customWidth="1"/>
    <col min="9" max="9" width="12.6640625" style="1" customWidth="1"/>
    <col min="10" max="10" width="10.6640625" style="1" customWidth="1"/>
    <col min="11" max="11" width="12.33203125" style="1" customWidth="1"/>
    <col min="12" max="12" width="22.6640625" style="1" customWidth="1"/>
    <col min="13" max="13" width="13.6640625" style="1" customWidth="1"/>
    <col min="14" max="14" width="14.33203125" style="1" customWidth="1"/>
    <col min="15" max="16384" width="9.44140625" style="1"/>
  </cols>
  <sheetData>
    <row r="1" spans="1:14" x14ac:dyDescent="0.3">
      <c r="I1" s="19"/>
      <c r="J1" s="19"/>
      <c r="K1" s="19"/>
      <c r="L1" s="19"/>
      <c r="M1" s="19"/>
      <c r="N1" s="19"/>
    </row>
    <row r="2" spans="1:14" ht="54.75" customHeight="1" x14ac:dyDescent="0.3">
      <c r="H2" s="46"/>
      <c r="I2" s="46"/>
      <c r="N2" s="20" t="s">
        <v>178</v>
      </c>
    </row>
    <row r="6" spans="1:14" ht="11.25" customHeight="1" x14ac:dyDescent="0.3">
      <c r="A6" s="49" t="s">
        <v>177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ht="15" customHeight="1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10.199999999999999" customHeight="1" x14ac:dyDescent="0.3">
      <c r="A8" s="3"/>
      <c r="C8" s="2"/>
      <c r="D8" s="2"/>
      <c r="E8" s="2"/>
      <c r="F8" s="2"/>
      <c r="G8" s="2"/>
      <c r="H8" s="2"/>
      <c r="I8" s="2"/>
    </row>
    <row r="10" spans="1:14" ht="22.5" customHeight="1" x14ac:dyDescent="0.3">
      <c r="A10" s="50" t="s">
        <v>0</v>
      </c>
      <c r="B10" s="51" t="s">
        <v>1</v>
      </c>
      <c r="C10" s="52" t="s">
        <v>2</v>
      </c>
      <c r="D10" s="52"/>
      <c r="E10" s="47" t="s">
        <v>3</v>
      </c>
      <c r="F10" s="53" t="s">
        <v>4</v>
      </c>
      <c r="G10" s="48" t="s">
        <v>5</v>
      </c>
      <c r="H10" s="48" t="s">
        <v>6</v>
      </c>
      <c r="I10" s="48" t="s">
        <v>7</v>
      </c>
      <c r="J10" s="55" t="s">
        <v>8</v>
      </c>
      <c r="K10" s="55" t="s">
        <v>9</v>
      </c>
      <c r="L10" s="55"/>
      <c r="M10" s="55"/>
      <c r="N10" s="55"/>
    </row>
    <row r="11" spans="1:14" ht="28.5" customHeight="1" x14ac:dyDescent="0.3">
      <c r="A11" s="50"/>
      <c r="B11" s="51"/>
      <c r="C11" s="52"/>
      <c r="D11" s="52"/>
      <c r="E11" s="47"/>
      <c r="F11" s="53"/>
      <c r="G11" s="48"/>
      <c r="H11" s="48"/>
      <c r="I11" s="48"/>
      <c r="J11" s="55"/>
      <c r="K11" s="55"/>
      <c r="L11" s="55"/>
      <c r="M11" s="55"/>
      <c r="N11" s="55"/>
    </row>
    <row r="12" spans="1:14" ht="28.5" customHeight="1" x14ac:dyDescent="0.3">
      <c r="A12" s="50"/>
      <c r="B12" s="51"/>
      <c r="C12" s="54" t="s">
        <v>10</v>
      </c>
      <c r="D12" s="56" t="s">
        <v>11</v>
      </c>
      <c r="E12" s="47"/>
      <c r="F12" s="53"/>
      <c r="G12" s="48"/>
      <c r="H12" s="48"/>
      <c r="I12" s="48"/>
      <c r="J12" s="55"/>
      <c r="K12" s="55"/>
      <c r="L12" s="55"/>
      <c r="M12" s="55"/>
      <c r="N12" s="55"/>
    </row>
    <row r="13" spans="1:14" ht="23.4" customHeight="1" x14ac:dyDescent="0.3">
      <c r="A13" s="50"/>
      <c r="B13" s="51"/>
      <c r="C13" s="54"/>
      <c r="D13" s="56"/>
      <c r="E13" s="47"/>
      <c r="F13" s="53"/>
      <c r="G13" s="21" t="s">
        <v>12</v>
      </c>
      <c r="H13" s="21" t="s">
        <v>12</v>
      </c>
      <c r="I13" s="21" t="s">
        <v>12</v>
      </c>
      <c r="J13" s="55"/>
      <c r="K13" s="18" t="s">
        <v>13</v>
      </c>
      <c r="L13" s="18" t="s">
        <v>14</v>
      </c>
      <c r="M13" s="18" t="s">
        <v>15</v>
      </c>
      <c r="N13" s="18" t="s">
        <v>16</v>
      </c>
    </row>
    <row r="14" spans="1:14" x14ac:dyDescent="0.3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K14" s="22">
        <v>11</v>
      </c>
      <c r="L14" s="22">
        <v>12</v>
      </c>
      <c r="M14" s="22">
        <v>13</v>
      </c>
      <c r="N14" s="22">
        <v>14</v>
      </c>
    </row>
    <row r="15" spans="1:14" ht="20.399999999999999" x14ac:dyDescent="0.3">
      <c r="A15" s="63" t="s">
        <v>17</v>
      </c>
      <c r="B15" s="57" t="s">
        <v>18</v>
      </c>
      <c r="C15" s="11" t="s">
        <v>19</v>
      </c>
      <c r="D15" s="12" t="s">
        <v>20</v>
      </c>
      <c r="E15" s="11" t="s">
        <v>21</v>
      </c>
      <c r="F15" s="11" t="s">
        <v>22</v>
      </c>
      <c r="G15" s="13">
        <v>1188</v>
      </c>
      <c r="H15" s="13">
        <v>1167.0999999999999</v>
      </c>
      <c r="I15" s="13">
        <v>1118.06</v>
      </c>
      <c r="J15" s="16">
        <f>I15*100/H15</f>
        <v>95.798132122354559</v>
      </c>
      <c r="K15" s="24" t="s">
        <v>23</v>
      </c>
      <c r="L15" s="24" t="s">
        <v>24</v>
      </c>
      <c r="M15" s="24">
        <v>31</v>
      </c>
      <c r="N15" s="36">
        <v>31</v>
      </c>
    </row>
    <row r="16" spans="1:14" x14ac:dyDescent="0.3">
      <c r="A16" s="63"/>
      <c r="B16" s="57"/>
      <c r="C16" s="11" t="s">
        <v>25</v>
      </c>
      <c r="D16" s="12" t="s">
        <v>26</v>
      </c>
      <c r="E16" s="11" t="s">
        <v>21</v>
      </c>
      <c r="F16" s="11" t="s">
        <v>22</v>
      </c>
      <c r="G16" s="25">
        <v>13154.2</v>
      </c>
      <c r="H16" s="25">
        <v>13516.7</v>
      </c>
      <c r="I16" s="25">
        <v>13081.58</v>
      </c>
      <c r="J16" s="16">
        <f t="shared" ref="J16:J56" si="0">I16*100/H16</f>
        <v>96.780871070601549</v>
      </c>
      <c r="K16" s="24" t="s">
        <v>28</v>
      </c>
      <c r="L16" s="24" t="s">
        <v>29</v>
      </c>
      <c r="M16" s="24">
        <v>690</v>
      </c>
      <c r="N16" s="36">
        <v>722</v>
      </c>
    </row>
    <row r="17" spans="1:14" ht="23.4" customHeight="1" x14ac:dyDescent="0.3">
      <c r="A17" s="63"/>
      <c r="B17" s="57"/>
      <c r="C17" s="11" t="s">
        <v>30</v>
      </c>
      <c r="D17" s="12" t="s">
        <v>31</v>
      </c>
      <c r="E17" s="11" t="s">
        <v>21</v>
      </c>
      <c r="F17" s="11" t="s">
        <v>22</v>
      </c>
      <c r="G17" s="13">
        <v>273.39999999999998</v>
      </c>
      <c r="H17" s="13">
        <v>273.39999999999998</v>
      </c>
      <c r="I17" s="13">
        <v>261.74</v>
      </c>
      <c r="J17" s="16">
        <f t="shared" si="0"/>
        <v>95.735186539868337</v>
      </c>
      <c r="K17" s="24" t="s">
        <v>32</v>
      </c>
      <c r="L17" s="24" t="s">
        <v>33</v>
      </c>
      <c r="M17" s="24">
        <v>100</v>
      </c>
      <c r="N17" s="36">
        <v>100</v>
      </c>
    </row>
    <row r="18" spans="1:14" x14ac:dyDescent="0.3">
      <c r="A18" s="63"/>
      <c r="B18" s="57"/>
      <c r="C18" s="11" t="s">
        <v>34</v>
      </c>
      <c r="D18" s="12" t="s">
        <v>35</v>
      </c>
      <c r="E18" s="11" t="s">
        <v>21</v>
      </c>
      <c r="F18" s="11" t="s">
        <v>22</v>
      </c>
      <c r="G18" s="13">
        <v>6664.5</v>
      </c>
      <c r="H18" s="13">
        <v>6836.3</v>
      </c>
      <c r="I18" s="13">
        <v>6605.81</v>
      </c>
      <c r="J18" s="16">
        <f t="shared" si="0"/>
        <v>96.628439360472768</v>
      </c>
      <c r="K18" s="24" t="s">
        <v>36</v>
      </c>
      <c r="L18" s="24" t="s">
        <v>37</v>
      </c>
      <c r="M18" s="24">
        <v>23</v>
      </c>
      <c r="N18" s="36">
        <v>23</v>
      </c>
    </row>
    <row r="19" spans="1:14" ht="52.95" customHeight="1" x14ac:dyDescent="0.3">
      <c r="A19" s="63"/>
      <c r="B19" s="57"/>
      <c r="C19" s="44" t="s">
        <v>38</v>
      </c>
      <c r="D19" s="58" t="s">
        <v>39</v>
      </c>
      <c r="E19" s="44" t="s">
        <v>21</v>
      </c>
      <c r="F19" s="44" t="s">
        <v>22</v>
      </c>
      <c r="G19" s="40">
        <v>145</v>
      </c>
      <c r="H19" s="40">
        <v>145</v>
      </c>
      <c r="I19" s="40">
        <v>144.72999999999999</v>
      </c>
      <c r="J19" s="41">
        <f t="shared" si="0"/>
        <v>99.813793103448262</v>
      </c>
      <c r="K19" s="24" t="s">
        <v>40</v>
      </c>
      <c r="L19" s="24" t="s">
        <v>41</v>
      </c>
      <c r="M19" s="24">
        <v>2</v>
      </c>
      <c r="N19" s="36">
        <v>27</v>
      </c>
    </row>
    <row r="20" spans="1:14" ht="45.6" customHeight="1" x14ac:dyDescent="0.3">
      <c r="A20" s="63"/>
      <c r="B20" s="57"/>
      <c r="C20" s="44"/>
      <c r="D20" s="58"/>
      <c r="E20" s="44"/>
      <c r="F20" s="44"/>
      <c r="G20" s="40"/>
      <c r="H20" s="40"/>
      <c r="I20" s="40"/>
      <c r="J20" s="41" t="e">
        <f t="shared" si="0"/>
        <v>#DIV/0!</v>
      </c>
      <c r="K20" s="24" t="s">
        <v>42</v>
      </c>
      <c r="L20" s="24" t="s">
        <v>43</v>
      </c>
      <c r="M20" s="24">
        <v>40</v>
      </c>
      <c r="N20" s="36">
        <v>101</v>
      </c>
    </row>
    <row r="21" spans="1:14" ht="30.6" x14ac:dyDescent="0.3">
      <c r="A21" s="63"/>
      <c r="B21" s="57"/>
      <c r="C21" s="44"/>
      <c r="D21" s="58"/>
      <c r="E21" s="44"/>
      <c r="F21" s="44"/>
      <c r="G21" s="40"/>
      <c r="H21" s="40"/>
      <c r="I21" s="40"/>
      <c r="J21" s="41" t="e">
        <f t="shared" si="0"/>
        <v>#DIV/0!</v>
      </c>
      <c r="K21" s="24" t="s">
        <v>44</v>
      </c>
      <c r="L21" s="24" t="s">
        <v>45</v>
      </c>
      <c r="M21" s="24">
        <v>10000</v>
      </c>
      <c r="N21" s="36">
        <v>13000</v>
      </c>
    </row>
    <row r="22" spans="1:14" x14ac:dyDescent="0.3">
      <c r="A22" s="63"/>
      <c r="B22" s="57"/>
      <c r="C22" s="11" t="s">
        <v>46</v>
      </c>
      <c r="D22" s="12" t="s">
        <v>47</v>
      </c>
      <c r="E22" s="27" t="s">
        <v>21</v>
      </c>
      <c r="F22" s="27" t="s">
        <v>22</v>
      </c>
      <c r="G22" s="13">
        <v>500</v>
      </c>
      <c r="H22" s="6">
        <v>0</v>
      </c>
      <c r="I22" s="13">
        <v>0</v>
      </c>
      <c r="J22" s="16">
        <v>0</v>
      </c>
      <c r="K22" s="24" t="s">
        <v>48</v>
      </c>
      <c r="L22" s="24" t="s">
        <v>49</v>
      </c>
      <c r="M22" s="24">
        <v>158</v>
      </c>
      <c r="N22" s="36">
        <v>158</v>
      </c>
    </row>
    <row r="23" spans="1:14" ht="28.95" customHeight="1" x14ac:dyDescent="0.3">
      <c r="A23" s="63"/>
      <c r="B23" s="57"/>
      <c r="C23" s="45" t="s">
        <v>50</v>
      </c>
      <c r="D23" s="45"/>
      <c r="E23" s="45"/>
      <c r="F23" s="45"/>
      <c r="G23" s="7">
        <f>SUM(G15:G22)</f>
        <v>21925.1</v>
      </c>
      <c r="H23" s="7">
        <f>SUM(H15:H22)</f>
        <v>21938.5</v>
      </c>
      <c r="I23" s="7">
        <f>SUM(I15:I22)</f>
        <v>21211.919999999998</v>
      </c>
      <c r="J23" s="7">
        <f t="shared" si="0"/>
        <v>96.688105385509488</v>
      </c>
      <c r="K23" s="7" t="s">
        <v>51</v>
      </c>
      <c r="L23" s="7" t="s">
        <v>52</v>
      </c>
      <c r="M23" s="7">
        <v>6</v>
      </c>
      <c r="N23" s="37">
        <v>100</v>
      </c>
    </row>
    <row r="24" spans="1:14" ht="20.399999999999999" x14ac:dyDescent="0.3">
      <c r="A24" s="63"/>
      <c r="B24" s="57" t="s">
        <v>53</v>
      </c>
      <c r="C24" s="11" t="s">
        <v>54</v>
      </c>
      <c r="D24" s="12" t="s">
        <v>55</v>
      </c>
      <c r="E24" s="11" t="s">
        <v>56</v>
      </c>
      <c r="F24" s="11" t="s">
        <v>57</v>
      </c>
      <c r="G24" s="13">
        <v>1.9</v>
      </c>
      <c r="H24" s="13">
        <v>1.9</v>
      </c>
      <c r="I24" s="13">
        <v>1.9</v>
      </c>
      <c r="J24" s="16">
        <f t="shared" si="0"/>
        <v>100</v>
      </c>
      <c r="K24" s="24" t="s">
        <v>58</v>
      </c>
      <c r="L24" s="24" t="s">
        <v>59</v>
      </c>
      <c r="M24" s="24">
        <v>3000</v>
      </c>
      <c r="N24" s="36">
        <v>2073</v>
      </c>
    </row>
    <row r="25" spans="1:14" ht="20.399999999999999" x14ac:dyDescent="0.3">
      <c r="A25" s="63"/>
      <c r="B25" s="57"/>
      <c r="C25" s="11" t="s">
        <v>60</v>
      </c>
      <c r="D25" s="12" t="s">
        <v>61</v>
      </c>
      <c r="E25" s="11" t="s">
        <v>56</v>
      </c>
      <c r="F25" s="11" t="s">
        <v>57</v>
      </c>
      <c r="G25" s="26">
        <v>5.0999999999999996</v>
      </c>
      <c r="H25" s="26">
        <v>5.0999999999999996</v>
      </c>
      <c r="I25" s="26">
        <v>5.0999999999999996</v>
      </c>
      <c r="J25" s="16">
        <f t="shared" si="0"/>
        <v>100</v>
      </c>
      <c r="K25" s="24" t="s">
        <v>62</v>
      </c>
      <c r="L25" s="24" t="s">
        <v>63</v>
      </c>
      <c r="M25" s="24">
        <v>1000</v>
      </c>
      <c r="N25" s="36">
        <v>1004</v>
      </c>
    </row>
    <row r="26" spans="1:14" ht="22.5" customHeight="1" x14ac:dyDescent="0.3">
      <c r="A26" s="63"/>
      <c r="B26" s="57"/>
      <c r="C26" s="11" t="s">
        <v>64</v>
      </c>
      <c r="D26" s="12" t="s">
        <v>65</v>
      </c>
      <c r="E26" s="11" t="s">
        <v>56</v>
      </c>
      <c r="F26" s="11" t="s">
        <v>57</v>
      </c>
      <c r="G26" s="13">
        <v>53.5</v>
      </c>
      <c r="H26" s="13">
        <v>53.5</v>
      </c>
      <c r="I26" s="13">
        <v>53.5</v>
      </c>
      <c r="J26" s="16">
        <f t="shared" si="0"/>
        <v>100</v>
      </c>
      <c r="K26" s="24" t="s">
        <v>66</v>
      </c>
      <c r="L26" s="24" t="s">
        <v>67</v>
      </c>
      <c r="M26" s="24">
        <v>3200</v>
      </c>
      <c r="N26" s="36">
        <v>3388</v>
      </c>
    </row>
    <row r="27" spans="1:14" ht="20.399999999999999" x14ac:dyDescent="0.3">
      <c r="A27" s="63"/>
      <c r="B27" s="57"/>
      <c r="C27" s="11" t="s">
        <v>68</v>
      </c>
      <c r="D27" s="12" t="s">
        <v>69</v>
      </c>
      <c r="E27" s="11" t="s">
        <v>56</v>
      </c>
      <c r="F27" s="11" t="s">
        <v>57</v>
      </c>
      <c r="G27" s="13">
        <v>1.3</v>
      </c>
      <c r="H27" s="13">
        <v>1.3</v>
      </c>
      <c r="I27" s="13">
        <v>0.04</v>
      </c>
      <c r="J27" s="16">
        <f t="shared" si="0"/>
        <v>3.0769230769230766</v>
      </c>
      <c r="K27" s="24" t="s">
        <v>70</v>
      </c>
      <c r="L27" s="24" t="s">
        <v>71</v>
      </c>
      <c r="M27" s="24">
        <v>22</v>
      </c>
      <c r="N27" s="36">
        <v>7</v>
      </c>
    </row>
    <row r="28" spans="1:14" ht="20.399999999999999" x14ac:dyDescent="0.3">
      <c r="A28" s="63"/>
      <c r="B28" s="57"/>
      <c r="C28" s="11" t="s">
        <v>72</v>
      </c>
      <c r="D28" s="12" t="s">
        <v>73</v>
      </c>
      <c r="E28" s="11" t="s">
        <v>56</v>
      </c>
      <c r="F28" s="11" t="s">
        <v>57</v>
      </c>
      <c r="G28" s="13">
        <v>17</v>
      </c>
      <c r="H28" s="13">
        <v>17</v>
      </c>
      <c r="I28" s="13">
        <v>17</v>
      </c>
      <c r="J28" s="16">
        <f t="shared" si="0"/>
        <v>100</v>
      </c>
      <c r="K28" s="24" t="s">
        <v>74</v>
      </c>
      <c r="L28" s="24" t="s">
        <v>75</v>
      </c>
      <c r="M28" s="24">
        <v>36</v>
      </c>
      <c r="N28" s="36">
        <v>37</v>
      </c>
    </row>
    <row r="29" spans="1:14" ht="20.399999999999999" x14ac:dyDescent="0.3">
      <c r="A29" s="63"/>
      <c r="B29" s="57"/>
      <c r="C29" s="11" t="s">
        <v>76</v>
      </c>
      <c r="D29" s="12" t="s">
        <v>77</v>
      </c>
      <c r="E29" s="11" t="s">
        <v>56</v>
      </c>
      <c r="F29" s="11" t="s">
        <v>57</v>
      </c>
      <c r="G29" s="13">
        <v>20.7</v>
      </c>
      <c r="H29" s="13">
        <v>20.7</v>
      </c>
      <c r="I29" s="13">
        <v>20.5</v>
      </c>
      <c r="J29" s="16">
        <f t="shared" si="0"/>
        <v>99.033816425120776</v>
      </c>
      <c r="K29" s="24" t="s">
        <v>78</v>
      </c>
      <c r="L29" s="24" t="s">
        <v>79</v>
      </c>
      <c r="M29" s="24">
        <v>400</v>
      </c>
      <c r="N29" s="36">
        <v>1027</v>
      </c>
    </row>
    <row r="30" spans="1:14" ht="20.399999999999999" x14ac:dyDescent="0.3">
      <c r="A30" s="63"/>
      <c r="B30" s="57"/>
      <c r="C30" s="11" t="s">
        <v>80</v>
      </c>
      <c r="D30" s="12" t="s">
        <v>81</v>
      </c>
      <c r="E30" s="11" t="s">
        <v>56</v>
      </c>
      <c r="F30" s="11" t="s">
        <v>57</v>
      </c>
      <c r="G30" s="13">
        <v>11.5</v>
      </c>
      <c r="H30" s="13">
        <v>11.5</v>
      </c>
      <c r="I30" s="13">
        <v>11.37</v>
      </c>
      <c r="J30" s="16">
        <f t="shared" si="0"/>
        <v>98.869565217391298</v>
      </c>
      <c r="K30" s="24" t="s">
        <v>82</v>
      </c>
      <c r="L30" s="24" t="s">
        <v>83</v>
      </c>
      <c r="M30" s="24">
        <v>1000</v>
      </c>
      <c r="N30" s="36">
        <v>4500</v>
      </c>
    </row>
    <row r="31" spans="1:14" x14ac:dyDescent="0.3">
      <c r="A31" s="63"/>
      <c r="B31" s="57"/>
      <c r="C31" s="27" t="s">
        <v>84</v>
      </c>
      <c r="D31" s="28" t="s">
        <v>85</v>
      </c>
      <c r="E31" s="11" t="s">
        <v>56</v>
      </c>
      <c r="F31" s="27" t="s">
        <v>57</v>
      </c>
      <c r="G31" s="29">
        <v>5</v>
      </c>
      <c r="H31" s="29">
        <v>5</v>
      </c>
      <c r="I31" s="29">
        <v>5</v>
      </c>
      <c r="J31" s="16">
        <f t="shared" si="0"/>
        <v>100</v>
      </c>
      <c r="K31" s="24" t="s">
        <v>86</v>
      </c>
      <c r="L31" s="24" t="s">
        <v>87</v>
      </c>
      <c r="M31" s="24">
        <v>338</v>
      </c>
      <c r="N31" s="36">
        <v>351</v>
      </c>
    </row>
    <row r="32" spans="1:14" x14ac:dyDescent="0.3">
      <c r="A32" s="63"/>
      <c r="B32" s="57"/>
      <c r="C32" s="27" t="s">
        <v>88</v>
      </c>
      <c r="D32" s="28" t="s">
        <v>89</v>
      </c>
      <c r="E32" s="11" t="s">
        <v>90</v>
      </c>
      <c r="F32" s="27" t="s">
        <v>57</v>
      </c>
      <c r="G32" s="29">
        <v>32.5</v>
      </c>
      <c r="H32" s="29">
        <v>32.5</v>
      </c>
      <c r="I32" s="29">
        <v>29</v>
      </c>
      <c r="J32" s="16">
        <f t="shared" si="0"/>
        <v>89.230769230769226</v>
      </c>
      <c r="K32" s="24" t="s">
        <v>91</v>
      </c>
      <c r="L32" s="24" t="s">
        <v>92</v>
      </c>
      <c r="M32" s="24" t="s">
        <v>93</v>
      </c>
      <c r="N32" s="36" t="s">
        <v>27</v>
      </c>
    </row>
    <row r="33" spans="1:14" x14ac:dyDescent="0.3">
      <c r="A33" s="63"/>
      <c r="B33" s="57"/>
      <c r="C33" s="27" t="s">
        <v>94</v>
      </c>
      <c r="D33" s="28" t="s">
        <v>95</v>
      </c>
      <c r="E33" s="11" t="s">
        <v>90</v>
      </c>
      <c r="F33" s="27" t="s">
        <v>57</v>
      </c>
      <c r="G33" s="29">
        <v>100.2</v>
      </c>
      <c r="H33" s="29">
        <v>100.2</v>
      </c>
      <c r="I33" s="29">
        <v>100.09</v>
      </c>
      <c r="J33" s="16">
        <f t="shared" si="0"/>
        <v>99.890219560878236</v>
      </c>
      <c r="K33" s="24" t="s">
        <v>96</v>
      </c>
      <c r="L33" s="24" t="s">
        <v>92</v>
      </c>
      <c r="M33" s="24" t="s">
        <v>93</v>
      </c>
      <c r="N33" s="36" t="s">
        <v>27</v>
      </c>
    </row>
    <row r="34" spans="1:14" ht="20.399999999999999" x14ac:dyDescent="0.3">
      <c r="A34" s="63"/>
      <c r="B34" s="57"/>
      <c r="C34" s="27" t="s">
        <v>97</v>
      </c>
      <c r="D34" s="30" t="s">
        <v>98</v>
      </c>
      <c r="E34" s="11" t="s">
        <v>21</v>
      </c>
      <c r="F34" s="31" t="s">
        <v>99</v>
      </c>
      <c r="G34" s="13">
        <v>473</v>
      </c>
      <c r="H34" s="13">
        <v>479.7</v>
      </c>
      <c r="I34" s="13">
        <v>470.17</v>
      </c>
      <c r="J34" s="16">
        <f t="shared" si="0"/>
        <v>98.013341671878266</v>
      </c>
      <c r="K34" s="24" t="s">
        <v>100</v>
      </c>
      <c r="L34" s="24" t="s">
        <v>101</v>
      </c>
      <c r="M34" s="24">
        <v>1300</v>
      </c>
      <c r="N34" s="36">
        <v>2158</v>
      </c>
    </row>
    <row r="35" spans="1:14" ht="30.6" x14ac:dyDescent="0.3">
      <c r="A35" s="63"/>
      <c r="B35" s="57"/>
      <c r="C35" s="27" t="s">
        <v>102</v>
      </c>
      <c r="D35" s="30" t="s">
        <v>103</v>
      </c>
      <c r="E35" s="27" t="s">
        <v>104</v>
      </c>
      <c r="F35" s="27" t="s">
        <v>57</v>
      </c>
      <c r="G35" s="13">
        <v>43.9</v>
      </c>
      <c r="H35" s="13">
        <v>43.9</v>
      </c>
      <c r="I35" s="13">
        <v>43.83</v>
      </c>
      <c r="J35" s="16">
        <f t="shared" si="0"/>
        <v>99.840546697038732</v>
      </c>
      <c r="K35" s="24" t="s">
        <v>105</v>
      </c>
      <c r="L35" s="24" t="s">
        <v>106</v>
      </c>
      <c r="M35" s="24">
        <v>100</v>
      </c>
      <c r="N35" s="36">
        <v>99.84</v>
      </c>
    </row>
    <row r="36" spans="1:14" ht="34.950000000000003" customHeight="1" x14ac:dyDescent="0.3">
      <c r="A36" s="63"/>
      <c r="B36" s="57"/>
      <c r="C36" s="45" t="s">
        <v>107</v>
      </c>
      <c r="D36" s="45"/>
      <c r="E36" s="45"/>
      <c r="F36" s="45"/>
      <c r="G36" s="7">
        <f>SUM(G24:G35)</f>
        <v>765.6</v>
      </c>
      <c r="H36" s="7">
        <f>SUM(H24:H35)</f>
        <v>772.3</v>
      </c>
      <c r="I36" s="7">
        <f>SUM(I24:I35)</f>
        <v>757.50000000000011</v>
      </c>
      <c r="J36" s="7">
        <f t="shared" si="0"/>
        <v>98.083646251456713</v>
      </c>
      <c r="K36" s="7" t="s">
        <v>108</v>
      </c>
      <c r="L36" s="7" t="s">
        <v>109</v>
      </c>
      <c r="M36" s="7">
        <v>4</v>
      </c>
      <c r="N36" s="38">
        <v>23.07</v>
      </c>
    </row>
    <row r="37" spans="1:14" x14ac:dyDescent="0.3">
      <c r="A37" s="63"/>
      <c r="B37" s="57" t="s">
        <v>110</v>
      </c>
      <c r="C37" s="32" t="s">
        <v>93</v>
      </c>
      <c r="D37" s="33" t="s">
        <v>93</v>
      </c>
      <c r="E37" s="32" t="s">
        <v>93</v>
      </c>
      <c r="F37" s="32" t="s">
        <v>93</v>
      </c>
      <c r="G37" s="32" t="s">
        <v>93</v>
      </c>
      <c r="H37" s="32" t="s">
        <v>93</v>
      </c>
      <c r="I37" s="32" t="s">
        <v>93</v>
      </c>
      <c r="J37" s="32" t="s">
        <v>93</v>
      </c>
      <c r="K37" s="32" t="s">
        <v>93</v>
      </c>
      <c r="L37" s="32" t="s">
        <v>93</v>
      </c>
      <c r="M37" s="32" t="s">
        <v>93</v>
      </c>
      <c r="N37" s="39" t="s">
        <v>93</v>
      </c>
    </row>
    <row r="38" spans="1:14" ht="31.2" customHeight="1" x14ac:dyDescent="0.3">
      <c r="A38" s="63"/>
      <c r="B38" s="57"/>
      <c r="C38" s="45" t="s">
        <v>111</v>
      </c>
      <c r="D38" s="45"/>
      <c r="E38" s="45"/>
      <c r="F38" s="45"/>
      <c r="G38" s="7">
        <f>SUM(G37:G37)</f>
        <v>0</v>
      </c>
      <c r="H38" s="7">
        <f t="shared" ref="H38:I38" si="1">SUM(H37:H37)</f>
        <v>0</v>
      </c>
      <c r="I38" s="7">
        <f t="shared" si="1"/>
        <v>0</v>
      </c>
      <c r="J38" s="7">
        <v>0</v>
      </c>
      <c r="K38" s="7" t="s">
        <v>112</v>
      </c>
      <c r="L38" s="7" t="s">
        <v>113</v>
      </c>
      <c r="M38" s="7">
        <v>5</v>
      </c>
      <c r="N38" s="37" t="s">
        <v>27</v>
      </c>
    </row>
    <row r="39" spans="1:14" ht="20.399999999999999" x14ac:dyDescent="0.3">
      <c r="A39" s="63"/>
      <c r="B39" s="57" t="s">
        <v>114</v>
      </c>
      <c r="C39" s="11" t="s">
        <v>115</v>
      </c>
      <c r="D39" s="12" t="s">
        <v>116</v>
      </c>
      <c r="E39" s="11" t="s">
        <v>56</v>
      </c>
      <c r="F39" s="27" t="s">
        <v>117</v>
      </c>
      <c r="G39" s="13">
        <v>1539.7</v>
      </c>
      <c r="H39" s="13">
        <v>1517.7</v>
      </c>
      <c r="I39" s="13">
        <v>1515.71</v>
      </c>
      <c r="J39" s="16">
        <f t="shared" si="0"/>
        <v>99.868880542926789</v>
      </c>
      <c r="K39" s="24" t="s">
        <v>118</v>
      </c>
      <c r="L39" s="24" t="s">
        <v>119</v>
      </c>
      <c r="M39" s="24">
        <v>80</v>
      </c>
      <c r="N39" s="36">
        <v>99.87</v>
      </c>
    </row>
    <row r="40" spans="1:14" x14ac:dyDescent="0.3">
      <c r="A40" s="63"/>
      <c r="B40" s="57"/>
      <c r="C40" s="11" t="s">
        <v>120</v>
      </c>
      <c r="D40" s="12" t="s">
        <v>121</v>
      </c>
      <c r="E40" s="11" t="s">
        <v>56</v>
      </c>
      <c r="F40" s="27" t="s">
        <v>22</v>
      </c>
      <c r="G40" s="13">
        <v>200</v>
      </c>
      <c r="H40" s="13">
        <v>200</v>
      </c>
      <c r="I40" s="13">
        <v>129.51</v>
      </c>
      <c r="J40" s="16">
        <f t="shared" si="0"/>
        <v>64.754999999999995</v>
      </c>
      <c r="K40" s="24" t="s">
        <v>122</v>
      </c>
      <c r="L40" s="24" t="s">
        <v>92</v>
      </c>
      <c r="M40" s="24" t="s">
        <v>93</v>
      </c>
      <c r="N40" s="36" t="s">
        <v>27</v>
      </c>
    </row>
    <row r="41" spans="1:14" x14ac:dyDescent="0.3">
      <c r="A41" s="63"/>
      <c r="B41" s="57"/>
      <c r="C41" s="11" t="s">
        <v>123</v>
      </c>
      <c r="D41" s="12" t="s">
        <v>124</v>
      </c>
      <c r="E41" s="11" t="s">
        <v>56</v>
      </c>
      <c r="F41" s="27" t="s">
        <v>22</v>
      </c>
      <c r="G41" s="13">
        <v>25</v>
      </c>
      <c r="H41" s="13">
        <v>25</v>
      </c>
      <c r="I41" s="13">
        <v>1.51</v>
      </c>
      <c r="J41" s="16">
        <f t="shared" si="0"/>
        <v>6.04</v>
      </c>
      <c r="K41" s="24" t="s">
        <v>125</v>
      </c>
      <c r="L41" s="24" t="s">
        <v>92</v>
      </c>
      <c r="M41" s="24" t="s">
        <v>93</v>
      </c>
      <c r="N41" s="36" t="s">
        <v>27</v>
      </c>
    </row>
    <row r="42" spans="1:14" ht="30.6" x14ac:dyDescent="0.3">
      <c r="A42" s="63"/>
      <c r="B42" s="57"/>
      <c r="C42" s="11" t="s">
        <v>126</v>
      </c>
      <c r="D42" s="12" t="s">
        <v>175</v>
      </c>
      <c r="E42" s="11" t="s">
        <v>21</v>
      </c>
      <c r="F42" s="27" t="s">
        <v>22</v>
      </c>
      <c r="G42" s="13">
        <v>2.9</v>
      </c>
      <c r="H42" s="13">
        <v>2.9</v>
      </c>
      <c r="I42" s="13">
        <v>0</v>
      </c>
      <c r="J42" s="16">
        <f t="shared" si="0"/>
        <v>0</v>
      </c>
      <c r="K42" s="24" t="s">
        <v>127</v>
      </c>
      <c r="L42" s="24" t="s">
        <v>128</v>
      </c>
      <c r="M42" s="24">
        <v>2</v>
      </c>
      <c r="N42" s="36">
        <v>0</v>
      </c>
    </row>
    <row r="43" spans="1:14" ht="30.6" x14ac:dyDescent="0.3">
      <c r="A43" s="63"/>
      <c r="B43" s="57"/>
      <c r="C43" s="45" t="s">
        <v>129</v>
      </c>
      <c r="D43" s="45"/>
      <c r="E43" s="45"/>
      <c r="F43" s="45"/>
      <c r="G43" s="7">
        <f>SUM(G39:G42)</f>
        <v>1767.6000000000001</v>
      </c>
      <c r="H43" s="7">
        <f t="shared" ref="H43:I43" si="2">SUM(H39:H42)</f>
        <v>1745.6000000000001</v>
      </c>
      <c r="I43" s="7">
        <f t="shared" si="2"/>
        <v>1646.73</v>
      </c>
      <c r="J43" s="7">
        <f t="shared" si="0"/>
        <v>94.33604491292391</v>
      </c>
      <c r="K43" s="7" t="s">
        <v>130</v>
      </c>
      <c r="L43" s="7" t="s">
        <v>131</v>
      </c>
      <c r="M43" s="7" t="s">
        <v>132</v>
      </c>
      <c r="N43" s="38">
        <v>99.87</v>
      </c>
    </row>
    <row r="44" spans="1:14" ht="20.399999999999999" x14ac:dyDescent="0.3">
      <c r="A44" s="63"/>
      <c r="B44" s="57" t="s">
        <v>133</v>
      </c>
      <c r="C44" s="44" t="s">
        <v>134</v>
      </c>
      <c r="D44" s="58" t="s">
        <v>135</v>
      </c>
      <c r="E44" s="44" t="s">
        <v>136</v>
      </c>
      <c r="F44" s="44" t="s">
        <v>22</v>
      </c>
      <c r="G44" s="40">
        <v>14.4</v>
      </c>
      <c r="H44" s="40">
        <v>16.3</v>
      </c>
      <c r="I44" s="40">
        <v>16.41</v>
      </c>
      <c r="J44" s="41">
        <f t="shared" si="0"/>
        <v>100.67484662576686</v>
      </c>
      <c r="K44" s="24" t="s">
        <v>137</v>
      </c>
      <c r="L44" s="24" t="s">
        <v>138</v>
      </c>
      <c r="M44" s="24">
        <v>0</v>
      </c>
      <c r="N44" s="36">
        <v>0</v>
      </c>
    </row>
    <row r="45" spans="1:14" ht="20.399999999999999" x14ac:dyDescent="0.3">
      <c r="A45" s="63"/>
      <c r="B45" s="57"/>
      <c r="C45" s="44"/>
      <c r="D45" s="58"/>
      <c r="E45" s="44"/>
      <c r="F45" s="44"/>
      <c r="G45" s="40"/>
      <c r="H45" s="40"/>
      <c r="I45" s="40"/>
      <c r="J45" s="41" t="e">
        <f t="shared" si="0"/>
        <v>#DIV/0!</v>
      </c>
      <c r="K45" s="24" t="s">
        <v>139</v>
      </c>
      <c r="L45" s="24" t="s">
        <v>140</v>
      </c>
      <c r="M45" s="24">
        <v>0</v>
      </c>
      <c r="N45" s="36">
        <v>0</v>
      </c>
    </row>
    <row r="46" spans="1:14" x14ac:dyDescent="0.3">
      <c r="A46" s="63"/>
      <c r="B46" s="57"/>
      <c r="C46" s="11" t="s">
        <v>141</v>
      </c>
      <c r="D46" s="12" t="s">
        <v>142</v>
      </c>
      <c r="E46" s="11" t="s">
        <v>21</v>
      </c>
      <c r="F46" s="11" t="s">
        <v>22</v>
      </c>
      <c r="G46" s="13">
        <v>0</v>
      </c>
      <c r="H46" s="13">
        <v>0</v>
      </c>
      <c r="I46" s="14">
        <v>0</v>
      </c>
      <c r="J46" s="16">
        <v>0</v>
      </c>
      <c r="K46" s="24" t="s">
        <v>143</v>
      </c>
      <c r="L46" s="24" t="s">
        <v>144</v>
      </c>
      <c r="M46" s="24">
        <v>2</v>
      </c>
      <c r="N46" s="36">
        <v>2</v>
      </c>
    </row>
    <row r="47" spans="1:14" ht="31.2" customHeight="1" x14ac:dyDescent="0.3">
      <c r="A47" s="63"/>
      <c r="B47" s="57"/>
      <c r="C47" s="44" t="s">
        <v>145</v>
      </c>
      <c r="D47" s="58" t="s">
        <v>146</v>
      </c>
      <c r="E47" s="44" t="s">
        <v>21</v>
      </c>
      <c r="F47" s="44" t="s">
        <v>22</v>
      </c>
      <c r="G47" s="40">
        <v>0</v>
      </c>
      <c r="H47" s="40">
        <v>0</v>
      </c>
      <c r="I47" s="43">
        <v>0</v>
      </c>
      <c r="J47" s="42">
        <v>0</v>
      </c>
      <c r="K47" s="24" t="s">
        <v>147</v>
      </c>
      <c r="L47" s="24" t="s">
        <v>148</v>
      </c>
      <c r="M47" s="24">
        <v>2</v>
      </c>
      <c r="N47" s="36">
        <v>15</v>
      </c>
    </row>
    <row r="48" spans="1:14" ht="24" customHeight="1" x14ac:dyDescent="0.3">
      <c r="A48" s="63"/>
      <c r="B48" s="57"/>
      <c r="C48" s="44"/>
      <c r="D48" s="58"/>
      <c r="E48" s="44"/>
      <c r="F48" s="44"/>
      <c r="G48" s="40"/>
      <c r="H48" s="40"/>
      <c r="I48" s="43"/>
      <c r="J48" s="42" t="e">
        <f t="shared" si="0"/>
        <v>#DIV/0!</v>
      </c>
      <c r="K48" s="24" t="s">
        <v>149</v>
      </c>
      <c r="L48" s="24" t="s">
        <v>150</v>
      </c>
      <c r="M48" s="24">
        <v>100</v>
      </c>
      <c r="N48" s="36">
        <v>100</v>
      </c>
    </row>
    <row r="49" spans="1:14" ht="54.6" customHeight="1" x14ac:dyDescent="0.3">
      <c r="A49" s="63"/>
      <c r="B49" s="57"/>
      <c r="C49" s="11" t="s">
        <v>151</v>
      </c>
      <c r="D49" s="12" t="s">
        <v>152</v>
      </c>
      <c r="E49" s="11" t="s">
        <v>21</v>
      </c>
      <c r="F49" s="11" t="s">
        <v>22</v>
      </c>
      <c r="G49" s="13">
        <v>0</v>
      </c>
      <c r="H49" s="13">
        <v>0</v>
      </c>
      <c r="I49" s="14">
        <v>0</v>
      </c>
      <c r="J49" s="16">
        <v>0</v>
      </c>
      <c r="K49" s="24" t="s">
        <v>153</v>
      </c>
      <c r="L49" s="24" t="s">
        <v>154</v>
      </c>
      <c r="M49" s="24">
        <v>25000</v>
      </c>
      <c r="N49" s="36">
        <v>25000</v>
      </c>
    </row>
    <row r="50" spans="1:14" ht="49.95" customHeight="1" x14ac:dyDescent="0.3">
      <c r="A50" s="63"/>
      <c r="B50" s="57"/>
      <c r="C50" s="11" t="s">
        <v>155</v>
      </c>
      <c r="D50" s="12" t="s">
        <v>156</v>
      </c>
      <c r="E50" s="11" t="s">
        <v>21</v>
      </c>
      <c r="F50" s="11" t="s">
        <v>22</v>
      </c>
      <c r="G50" s="13">
        <v>0</v>
      </c>
      <c r="H50" s="13">
        <v>0</v>
      </c>
      <c r="I50" s="14">
        <v>0</v>
      </c>
      <c r="J50" s="16">
        <v>0</v>
      </c>
      <c r="K50" s="24" t="s">
        <v>157</v>
      </c>
      <c r="L50" s="24" t="s">
        <v>158</v>
      </c>
      <c r="M50" s="24">
        <v>5</v>
      </c>
      <c r="N50" s="36">
        <v>5</v>
      </c>
    </row>
    <row r="51" spans="1:14" ht="20.399999999999999" x14ac:dyDescent="0.3">
      <c r="A51" s="63"/>
      <c r="B51" s="57"/>
      <c r="C51" s="11" t="s">
        <v>159</v>
      </c>
      <c r="D51" s="12" t="s">
        <v>160</v>
      </c>
      <c r="E51" s="11" t="s">
        <v>21</v>
      </c>
      <c r="F51" s="11" t="s">
        <v>22</v>
      </c>
      <c r="G51" s="13">
        <v>15.5</v>
      </c>
      <c r="H51" s="13">
        <v>15.5</v>
      </c>
      <c r="I51" s="14">
        <v>15</v>
      </c>
      <c r="J51" s="16">
        <f t="shared" si="0"/>
        <v>96.774193548387103</v>
      </c>
      <c r="K51" s="24" t="s">
        <v>161</v>
      </c>
      <c r="L51" s="24" t="s">
        <v>162</v>
      </c>
      <c r="M51" s="24">
        <v>1</v>
      </c>
      <c r="N51" s="36">
        <v>1</v>
      </c>
    </row>
    <row r="52" spans="1:14" ht="45.6" customHeight="1" x14ac:dyDescent="0.3">
      <c r="A52" s="63"/>
      <c r="B52" s="57"/>
      <c r="C52" s="11" t="s">
        <v>163</v>
      </c>
      <c r="D52" s="15" t="s">
        <v>164</v>
      </c>
      <c r="E52" s="15" t="s">
        <v>165</v>
      </c>
      <c r="F52" s="15" t="s">
        <v>22</v>
      </c>
      <c r="G52" s="16">
        <v>0</v>
      </c>
      <c r="H52" s="16">
        <v>0</v>
      </c>
      <c r="I52" s="16">
        <v>0</v>
      </c>
      <c r="J52" s="16">
        <v>0</v>
      </c>
      <c r="K52" s="24" t="s">
        <v>166</v>
      </c>
      <c r="L52" s="24" t="s">
        <v>167</v>
      </c>
      <c r="M52" s="24">
        <v>0</v>
      </c>
      <c r="N52" s="36">
        <v>0</v>
      </c>
    </row>
    <row r="53" spans="1:14" ht="40.799999999999997" x14ac:dyDescent="0.3">
      <c r="A53" s="63"/>
      <c r="B53" s="57"/>
      <c r="C53" s="45" t="s">
        <v>168</v>
      </c>
      <c r="D53" s="45"/>
      <c r="E53" s="45"/>
      <c r="F53" s="45"/>
      <c r="G53" s="7">
        <f>SUM(G44:G52)</f>
        <v>29.9</v>
      </c>
      <c r="H53" s="7">
        <f>SUM(H44:H52)</f>
        <v>31.8</v>
      </c>
      <c r="I53" s="7">
        <f>SUM(I44:I52)</f>
        <v>31.41</v>
      </c>
      <c r="J53" s="7">
        <f t="shared" si="0"/>
        <v>98.773584905660371</v>
      </c>
      <c r="K53" s="7" t="s">
        <v>169</v>
      </c>
      <c r="L53" s="7" t="s">
        <v>170</v>
      </c>
      <c r="M53" s="7" t="s">
        <v>171</v>
      </c>
      <c r="N53" s="38">
        <v>85.5</v>
      </c>
    </row>
    <row r="54" spans="1:14" ht="40.799999999999997" x14ac:dyDescent="0.3">
      <c r="A54" s="63"/>
      <c r="B54" s="23"/>
      <c r="C54" s="65"/>
      <c r="D54" s="65"/>
      <c r="E54" s="65"/>
      <c r="F54" s="65"/>
      <c r="G54" s="7"/>
      <c r="H54" s="7"/>
      <c r="I54" s="7"/>
      <c r="J54" s="7"/>
      <c r="K54" s="7" t="s">
        <v>172</v>
      </c>
      <c r="L54" s="7" t="s">
        <v>173</v>
      </c>
      <c r="M54" s="7">
        <v>82</v>
      </c>
      <c r="N54" s="38">
        <v>82</v>
      </c>
    </row>
    <row r="55" spans="1:14" x14ac:dyDescent="0.3">
      <c r="A55" s="63"/>
      <c r="B55" s="64" t="s">
        <v>174</v>
      </c>
      <c r="C55" s="64"/>
      <c r="D55" s="64"/>
      <c r="E55" s="64"/>
      <c r="F55" s="64"/>
      <c r="G55" s="8">
        <f>G53+G43+G38+G36+G23</f>
        <v>24488.199999999997</v>
      </c>
      <c r="H55" s="8">
        <f>H53+H43+H38+H36+H23</f>
        <v>24488.2</v>
      </c>
      <c r="I55" s="8">
        <f>I53+I43+I38+I36+I23</f>
        <v>23647.559999999998</v>
      </c>
      <c r="J55" s="8">
        <f t="shared" si="0"/>
        <v>96.56716296011956</v>
      </c>
      <c r="K55" s="8"/>
      <c r="L55" s="8"/>
      <c r="M55" s="8"/>
      <c r="N55" s="35"/>
    </row>
    <row r="56" spans="1:14" x14ac:dyDescent="0.3">
      <c r="E56" s="62" t="s">
        <v>176</v>
      </c>
      <c r="F56" s="62"/>
      <c r="G56" s="17">
        <f>G55</f>
        <v>24488.199999999997</v>
      </c>
      <c r="H56" s="17">
        <f t="shared" ref="H56:I56" si="3">H55</f>
        <v>24488.2</v>
      </c>
      <c r="I56" s="17">
        <f t="shared" si="3"/>
        <v>23647.559999999998</v>
      </c>
      <c r="J56" s="34">
        <f t="shared" si="0"/>
        <v>96.56716296011956</v>
      </c>
      <c r="K56" s="4"/>
      <c r="L56" s="4"/>
      <c r="M56" s="4"/>
    </row>
    <row r="57" spans="1:14" x14ac:dyDescent="0.3">
      <c r="A57" s="60"/>
      <c r="B57" s="60"/>
      <c r="C57" s="60"/>
      <c r="D57" s="60"/>
      <c r="G57" s="9"/>
      <c r="H57" s="10"/>
      <c r="I57" s="5"/>
    </row>
    <row r="58" spans="1:14" x14ac:dyDescent="0.3">
      <c r="H58" s="5"/>
      <c r="I58" s="5"/>
    </row>
    <row r="59" spans="1:14" x14ac:dyDescent="0.3">
      <c r="A59" s="61"/>
      <c r="B59" s="61"/>
      <c r="C59" s="61"/>
      <c r="D59" s="61"/>
    </row>
    <row r="60" spans="1:14" x14ac:dyDescent="0.3">
      <c r="A60" s="59"/>
      <c r="B60" s="59"/>
      <c r="C60" s="59"/>
      <c r="D60" s="59"/>
    </row>
    <row r="62" spans="1:14" x14ac:dyDescent="0.3">
      <c r="A62" s="61"/>
      <c r="B62" s="61"/>
      <c r="C62" s="61"/>
      <c r="D62" s="61"/>
    </row>
    <row r="63" spans="1:14" x14ac:dyDescent="0.3">
      <c r="A63" s="59"/>
      <c r="B63" s="59"/>
      <c r="C63" s="59"/>
      <c r="D63" s="59"/>
    </row>
    <row r="65" spans="1:4" x14ac:dyDescent="0.3">
      <c r="A65" s="61"/>
      <c r="B65" s="61"/>
      <c r="C65" s="61"/>
      <c r="D65" s="61"/>
    </row>
    <row r="66" spans="1:4" x14ac:dyDescent="0.3">
      <c r="A66" s="59"/>
      <c r="B66" s="59"/>
      <c r="C66" s="59"/>
      <c r="D66" s="59"/>
    </row>
  </sheetData>
  <mergeCells count="59">
    <mergeCell ref="B24:B36"/>
    <mergeCell ref="C54:F54"/>
    <mergeCell ref="C43:F43"/>
    <mergeCell ref="C38:F38"/>
    <mergeCell ref="C36:F36"/>
    <mergeCell ref="E56:F56"/>
    <mergeCell ref="G44:G45"/>
    <mergeCell ref="H47:H48"/>
    <mergeCell ref="I44:I45"/>
    <mergeCell ref="H44:H45"/>
    <mergeCell ref="B55:F55"/>
    <mergeCell ref="B44:B53"/>
    <mergeCell ref="B37:B38"/>
    <mergeCell ref="D44:D45"/>
    <mergeCell ref="A66:D66"/>
    <mergeCell ref="A57:D57"/>
    <mergeCell ref="A59:D59"/>
    <mergeCell ref="A60:D60"/>
    <mergeCell ref="A62:D62"/>
    <mergeCell ref="A63:D63"/>
    <mergeCell ref="A65:D65"/>
    <mergeCell ref="C47:C48"/>
    <mergeCell ref="D47:D48"/>
    <mergeCell ref="A15:A55"/>
    <mergeCell ref="B15:B23"/>
    <mergeCell ref="C19:C21"/>
    <mergeCell ref="D19:D21"/>
    <mergeCell ref="B39:B43"/>
    <mergeCell ref="H2:I2"/>
    <mergeCell ref="E10:E13"/>
    <mergeCell ref="G10:G12"/>
    <mergeCell ref="H10:H12"/>
    <mergeCell ref="I10:I12"/>
    <mergeCell ref="A6:N7"/>
    <mergeCell ref="A10:A13"/>
    <mergeCell ref="B10:B13"/>
    <mergeCell ref="C10:D11"/>
    <mergeCell ref="F10:F13"/>
    <mergeCell ref="C12:C13"/>
    <mergeCell ref="J10:J13"/>
    <mergeCell ref="K10:N12"/>
    <mergeCell ref="D12:D13"/>
    <mergeCell ref="E19:E21"/>
    <mergeCell ref="F19:F21"/>
    <mergeCell ref="C23:F23"/>
    <mergeCell ref="C53:F53"/>
    <mergeCell ref="G19:G21"/>
    <mergeCell ref="G47:G48"/>
    <mergeCell ref="E47:E48"/>
    <mergeCell ref="F44:F45"/>
    <mergeCell ref="C44:C45"/>
    <mergeCell ref="F47:F48"/>
    <mergeCell ref="E44:E45"/>
    <mergeCell ref="I19:I21"/>
    <mergeCell ref="H19:H21"/>
    <mergeCell ref="J19:J21"/>
    <mergeCell ref="J47:J48"/>
    <mergeCell ref="J44:J45"/>
    <mergeCell ref="I47:I48"/>
  </mergeCells>
  <phoneticPr fontId="7" type="noConversion"/>
  <pageMargins left="0.74803149606299213" right="0.74803149606299213" top="0.98425196850393704" bottom="0.65" header="0.51181102362204722" footer="0.51181102362204722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04 Valdymo programa</vt:lpstr>
      <vt:lpstr>'04 Valdymo programa'!Print_Area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Justyna Greitiun-Zaranka</cp:lastModifiedBy>
  <cp:revision/>
  <cp:lastPrinted>2025-07-31T14:10:43Z</cp:lastPrinted>
  <dcterms:created xsi:type="dcterms:W3CDTF">2017-03-20T14:25:03Z</dcterms:created>
  <dcterms:modified xsi:type="dcterms:W3CDTF">2025-09-25T14:38:02Z</dcterms:modified>
  <cp:category/>
  <cp:contentStatus/>
</cp:coreProperties>
</file>