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324" documentId="13_ncr:1_{4D6669CE-7C34-418E-ABC0-BAD4149C0D88}" xr6:coauthVersionLast="47" xr6:coauthVersionMax="47" xr10:uidLastSave="{234115D0-23A8-4CF9-A09F-34EA598C0E92}"/>
  <bookViews>
    <workbookView xWindow="-108" yWindow="-108" windowWidth="23256" windowHeight="13896" xr2:uid="{00000000-000D-0000-FFFF-FFFF00000000}"/>
  </bookViews>
  <sheets>
    <sheet name="06 Viešųjų sveikatos paslaug..." sheetId="1" r:id="rId1"/>
  </sheets>
  <definedNames>
    <definedName name="_xlnm.Print_Area" localSheetId="0">'06 Viešųjų sveikatos paslaug...'!$A$1:$N$50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45" i="1"/>
  <c r="J46" i="1"/>
  <c r="J38" i="1"/>
  <c r="J37" i="1"/>
  <c r="J36" i="1"/>
  <c r="J35" i="1"/>
  <c r="J34" i="1"/>
  <c r="J30" i="1"/>
  <c r="J27" i="1"/>
  <c r="J26" i="1"/>
  <c r="J19" i="1"/>
  <c r="J20" i="1"/>
  <c r="J21" i="1"/>
  <c r="J18" i="1"/>
  <c r="J15" i="1"/>
  <c r="H47" i="1"/>
  <c r="I47" i="1"/>
  <c r="J47" i="1" s="1"/>
  <c r="G47" i="1"/>
  <c r="H22" i="1"/>
  <c r="I22" i="1"/>
  <c r="J22" i="1" s="1"/>
  <c r="G22" i="1"/>
  <c r="G49" i="1" l="1"/>
  <c r="G50" i="1" s="1"/>
  <c r="H49" i="1"/>
  <c r="H50" i="1" s="1"/>
  <c r="I49" i="1"/>
  <c r="I50" i="1" l="1"/>
  <c r="J50" i="1" s="1"/>
  <c r="J49" i="1"/>
</calcChain>
</file>

<file path=xl/sharedStrings.xml><?xml version="1.0" encoding="utf-8"?>
<sst xmlns="http://schemas.openxmlformats.org/spreadsheetml/2006/main" count="191" uniqueCount="152">
  <si>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</si>
  <si>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</si>
  <si>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</si>
  <si>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</si>
  <si>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</si>
  <si>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</si>
  <si>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</si>
  <si>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</si>
  <si>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</si>
  <si>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</si>
  <si>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</si>
  <si>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</si>
  <si>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</si>
  <si>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</si>
  <si>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</si>
  <si>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</si>
  <si>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</si>
  <si>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06.01</t>
  </si>
  <si>
    <t>06.01.01</t>
  </si>
  <si>
    <t>06.01.01.01</t>
  </si>
  <si>
    <t>Plėtoti sveiką gyvenseną bei stiprinti sveikos gyvensenos įgūdžius ugdymo įstaigose ir bendruomenėse, vykdyti visuomenės sveikatos stebėseną savivaldybėje</t>
  </si>
  <si>
    <t>nuolat</t>
  </si>
  <si>
    <t>VB, SB</t>
  </si>
  <si>
    <t>R-06.01.01.01-1</t>
  </si>
  <si>
    <t xml:space="preserve">  Asmenų, kuriems suteiktos paslaugos, sk. asm.</t>
  </si>
  <si>
    <t>R-06.01.01.01-2</t>
  </si>
  <si>
    <t xml:space="preserve"> Pateiktų tyrimų ir vykdomos stebėsenos ataskaitų ir protokolų skaičius  vnt.</t>
  </si>
  <si>
    <t>13-15</t>
  </si>
  <si>
    <t>R-06.01.01.01-3</t>
  </si>
  <si>
    <t xml:space="preserve"> Mokinių, dalyvavusių užsiėmimuose, skaičius asm.</t>
  </si>
  <si>
    <t>06.01.01.03</t>
  </si>
  <si>
    <t>Savivaldybės visuomenės sveikatos rėmimo specialiosios programos vykdymas</t>
  </si>
  <si>
    <t>SB</t>
  </si>
  <si>
    <t>R-06.01.01.03-1</t>
  </si>
  <si>
    <t xml:space="preserve"> Paremta visuomenės sveikatos programų vnt.</t>
  </si>
  <si>
    <t>06.01.01.11</t>
  </si>
  <si>
    <t>Neveiksnių asmenų būklės peržiūrėjimo komisija</t>
  </si>
  <si>
    <t>VB</t>
  </si>
  <si>
    <t>R-06.01.01.11-1</t>
  </si>
  <si>
    <t xml:space="preserve"> Komisijos posėdžių trukmė val.</t>
  </si>
  <si>
    <t>06.01.01.12</t>
  </si>
  <si>
    <t>Tiksliniai asignavimai skirti profesinių sąjungų nariams sutartiniams įsipareigojimams</t>
  </si>
  <si>
    <t>R-06.01.01.12-1</t>
  </si>
  <si>
    <t>Vykdoma programa, vnt.</t>
  </si>
  <si>
    <t>06.01.01.13</t>
  </si>
  <si>
    <t>Narkotikų, tabako ir alkoholio kontrolės bei vartojimo prevencija</t>
  </si>
  <si>
    <t>R-06.01.01.13-1</t>
  </si>
  <si>
    <t>Paslaugų gavėjų skaičius, asm.</t>
  </si>
  <si>
    <t>Vykdyti visuomenės sveikatos priežiūrą - iš viso:</t>
  </si>
  <si>
    <t>E-06.01.01.-1</t>
  </si>
  <si>
    <t xml:space="preserve">  Vidutinės tikėtinos gyvenimo trukmės metinis pokytis, proc.</t>
  </si>
  <si>
    <t>0,1</t>
  </si>
  <si>
    <t>06.01.02</t>
  </si>
  <si>
    <t>06.01.02.01</t>
  </si>
  <si>
    <t>Asmens sveikatos priežiūros įstaigų patalpų nuoma</t>
  </si>
  <si>
    <t>R-06.01.02.01-1</t>
  </si>
  <si>
    <t xml:space="preserve"> Išnuomota patalpų vnt.</t>
  </si>
  <si>
    <t>06.01.02.02</t>
  </si>
  <si>
    <t>Asmens sveikatos priežiūros įstaigų  remontas, pandusų įrengimas</t>
  </si>
  <si>
    <t>2022 -2026</t>
  </si>
  <si>
    <t>SB, VRCP</t>
  </si>
  <si>
    <t>R-06.01.02.02-1</t>
  </si>
  <si>
    <t xml:space="preserve"> Suremontuota objektų vnt.</t>
  </si>
  <si>
    <t>06.01.02.09</t>
  </si>
  <si>
    <t>Šeimos gydytojų, formuojančių naują apylinkę, skatinimo priemonės, rezidentūros studijų kompensavimas ir priedų gydytojams rezidentams mokėjimas</t>
  </si>
  <si>
    <t>R-06.01.02.09-1</t>
  </si>
  <si>
    <t xml:space="preserve"> Šeimos gydytojų skaičius, asm.</t>
  </si>
  <si>
    <t>R-06.01.02.09-2</t>
  </si>
  <si>
    <t>Finansuota ir įdarbinta VRCP ir VRNP rezidentų, asm.</t>
  </si>
  <si>
    <t>R-06.01.02.09-3</t>
  </si>
  <si>
    <t>Rezidentų skaičius</t>
  </si>
  <si>
    <t>06.01.02.14</t>
  </si>
  <si>
    <t>Atsinaujinančių išteklių panaudojimas Vilniaus rajono savivaldybės sveikatos įstaigose</t>
  </si>
  <si>
    <t>2021-2026</t>
  </si>
  <si>
    <t>R-06.01.02.14-1</t>
  </si>
  <si>
    <t xml:space="preserve"> Objektų sk. vnt.</t>
  </si>
  <si>
    <t>06.01.02.15</t>
  </si>
  <si>
    <t>Vilniaus rajono Paberžės ambulatorijos pastato atnaujinimas (modernizavimas)</t>
  </si>
  <si>
    <t>2023-2024</t>
  </si>
  <si>
    <t>R-06.01.02.15-1</t>
  </si>
  <si>
    <t xml:space="preserve"> Atnaujinta pastatų vnt.</t>
  </si>
  <si>
    <t>06.01.02.16</t>
  </si>
  <si>
    <t>Vilniaus rajono Rudaminos ambulatorijos pastato atnaujimas (modernizavimas)</t>
  </si>
  <si>
    <t>06.01.02.22</t>
  </si>
  <si>
    <t>Vilniaus rajono savivaldybės tiesiogiai stebimo trumpo gydymo kurso paslaugų teikimo (DOTS) kabineto išlaikymas</t>
  </si>
  <si>
    <t>R-06.01.02.22-1</t>
  </si>
  <si>
    <t>DOTS kabineto išlaidos, vnt.</t>
  </si>
  <si>
    <t>06.01.02.27</t>
  </si>
  <si>
    <t>Komunalinių paslaugų, kitų išlaidų ir transporto kuro, remonto kompensavimas</t>
  </si>
  <si>
    <t>R-06.01.02.27-1</t>
  </si>
  <si>
    <t xml:space="preserve"> ASPĮ, kurioms kompensuotos išlaidos, vnt.</t>
  </si>
  <si>
    <t>06.01.02.28</t>
  </si>
  <si>
    <t>Pirminės ambulatorinės asmens sveikatos priežiūros paslaugų (šeimos gydytojų) prieinamumo gerinimo Vilniaus rajono viešosiose asmens sveikatos priežiūros įstaigose 2024-2026 metais programa</t>
  </si>
  <si>
    <t>R-06.01.02.28-1</t>
  </si>
  <si>
    <t xml:space="preserve"> Priedus gavusių šeimos gydytojų ir slaugytojų skaičius, asm.</t>
  </si>
  <si>
    <t>06.01.02.32</t>
  </si>
  <si>
    <t>Užtikrinti savižudybių prevencijos prioritetų nustatymą ilgojo ir trumpojo laikotarpių savižudybių prevencijos priemonių ir joms įgyvendinti reikiamo finansavimo planavimą (LRV prioritetas)</t>
  </si>
  <si>
    <t>R-06.01.02.32-1</t>
  </si>
  <si>
    <t xml:space="preserve"> Dalyvių skaičius asm.</t>
  </si>
  <si>
    <t>R-06.01.02.32-2</t>
  </si>
  <si>
    <t xml:space="preserve"> Konsultacijų sk. vnt.</t>
  </si>
  <si>
    <t>R-06.01.02.32-3</t>
  </si>
  <si>
    <t xml:space="preserve"> Įmonių sk. asm.</t>
  </si>
  <si>
    <t>R-06.01.02.32-4</t>
  </si>
  <si>
    <t xml:space="preserve"> Mokyklų sk. vnt.</t>
  </si>
  <si>
    <t>R-06.01.02.32-5</t>
  </si>
  <si>
    <t xml:space="preserve"> Paslaugų sk. val.</t>
  </si>
  <si>
    <t>06.01.02.33</t>
  </si>
  <si>
    <t>Riešės palaikomojo ir slaugos ligoninės praplėtimo ir rekonstrukcijos techninio ir darbo projektų parengimas</t>
  </si>
  <si>
    <t>R-06.01.02.33-1</t>
  </si>
  <si>
    <t xml:space="preserve"> Parengti projektai vnt.</t>
  </si>
  <si>
    <t>06.01.02.39</t>
  </si>
  <si>
    <t>2022-2023</t>
  </si>
  <si>
    <t>R-06.01.02.39-1</t>
  </si>
  <si>
    <t xml:space="preserve"> Suremontuotų objektų sk. vnt.</t>
  </si>
  <si>
    <t>06.01.02.41</t>
  </si>
  <si>
    <t>Ambulatorinių slaugos paslaugų teikimo namuose plėtra</t>
  </si>
  <si>
    <t>R-06.01.02.41-1</t>
  </si>
  <si>
    <t xml:space="preserve"> Įrengtas ir suremontuotas objektas vnt.</t>
  </si>
  <si>
    <t>06.01.02.43</t>
  </si>
  <si>
    <t>Transporto išlaidų kompensavimas</t>
  </si>
  <si>
    <t>R-06.01.02.43-1</t>
  </si>
  <si>
    <t xml:space="preserve"> Darbuotojų sk. asm.</t>
  </si>
  <si>
    <t>06.01.02.45</t>
  </si>
  <si>
    <t>Nemenčinės poliklinikos patalpų remontas</t>
  </si>
  <si>
    <t>R-06.01.02.45-1</t>
  </si>
  <si>
    <t xml:space="preserve"> Pertvarkyta patalpų vnt.</t>
  </si>
  <si>
    <t>06.01.02.46</t>
  </si>
  <si>
    <t>Patalpų pritaikymas fizinės medicinos ir reabilitacijos paslaugoms teikti</t>
  </si>
  <si>
    <t>R-06.01.02.46-1</t>
  </si>
  <si>
    <t xml:space="preserve"> Įrengta patalpų vnt.</t>
  </si>
  <si>
    <t>06.01.02.47</t>
  </si>
  <si>
    <t>Sveikatos centro sveikatos priežiūros paslaugoms teikti infrastruktūros modernizavimas</t>
  </si>
  <si>
    <t>2024-2026</t>
  </si>
  <si>
    <t>ES, VB, SB</t>
  </si>
  <si>
    <t>R-06.01.02.47-1</t>
  </si>
  <si>
    <t xml:space="preserve"> Įstaigų skaičius vnt.</t>
  </si>
  <si>
    <t>06.01.02.49</t>
  </si>
  <si>
    <t>Mobilių komandų aprūpinimas įranga</t>
  </si>
  <si>
    <t>2024-2025</t>
  </si>
  <si>
    <t>R-06.01.02.49-1</t>
  </si>
  <si>
    <t>Įrangos komplektų skaičius vnt.</t>
  </si>
  <si>
    <t>Didinti sveikatos priežiūros paslaugų prieinamumą ir kokybę - iš viso:</t>
  </si>
  <si>
    <t>E-06.01.02-1</t>
  </si>
  <si>
    <t xml:space="preserve"> Ambulatorinę pagalbą teikiančiose sveikatos priežiūros įstaigose užregistruotų susirgimų skaičius, tenkantis 1000-iui asmenų (asm.)</t>
  </si>
  <si>
    <t>E-06.01.02-2</t>
  </si>
  <si>
    <t xml:space="preserve"> Vidutinis apsilankymų pas gydytojus skaičius,  tenkantis 100 gyventojų (asm).</t>
  </si>
  <si>
    <t>Stiprinti rajono gyventojų sveikatą - iš viso:</t>
  </si>
  <si>
    <t>Iš viso pagal 06 programą:</t>
  </si>
  <si>
    <t>-</t>
  </si>
  <si>
    <t xml:space="preserve">      VILNIAUS RAJONO SAVIVALDYBĖS 2024-2026 METŲ STRATEGINIO VEIKLOS PLANO 2024 METŲ ĮGYVENDINIMO ATASKAITA (VIEŠŲJŲ SVEIKATOS PASLAUGŲ KOKYBĖS GERINIMO PROGRAMA  NR. 06)</t>
  </si>
  <si>
    <t>Vilniaus rajono 
savivaldybės tarybos
2025 m. rugsėjo 26 d. 
sprendimo Nr. T3-
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</si>
</sst>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;[Red]#,##0.00"/>
  </numFmts>
  <fonts count="15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4" fillId="0" borderId="6">
      <alignment horizontal="right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left" vertical="center" wrapText="1"/>
    </xf>
    <xf numFmtId="0" fontId="4" fillId="2" borderId="11">
      <alignment horizontal="right" vertical="center" wrapText="1"/>
    </xf>
    <xf numFmtId="0" fontId="3" fillId="2" borderId="11">
      <alignment horizontal="center" vertical="center" wrapText="1"/>
    </xf>
    <xf numFmtId="0" fontId="4" fillId="2" borderId="4">
      <alignment horizontal="left" vertical="center" wrapText="1"/>
    </xf>
    <xf numFmtId="0" fontId="1" fillId="0" borderId="0">
      <alignment horizontal="center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60">
    <xf numFmtId="0" fontId="0" fillId="0" borderId="0" xfId="0"/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4" fontId="8" fillId="0" borderId="0" xfId="1" applyNumberFormat="1" applyFont="1" applyAlignment="1">
      <alignment horizontal="left" vertical="top" wrapText="1"/>
    </xf>
    <xf numFmtId="164" fontId="9" fillId="3" borderId="14" xfId="42" applyNumberFormat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4" fontId="8" fillId="7" borderId="0" xfId="1" applyNumberFormat="1" applyFont="1" applyFill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164" fontId="11" fillId="0" borderId="14" xfId="34" applyNumberFormat="1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2" fontId="13" fillId="2" borderId="14" xfId="26" applyNumberFormat="1" applyFont="1" applyBorder="1" applyAlignment="1">
      <alignment horizontal="left" vertical="top" wrapText="1"/>
    </xf>
    <xf numFmtId="0" fontId="9" fillId="2" borderId="14" xfId="26" applyFont="1" applyBorder="1" applyAlignment="1">
      <alignment horizontal="left" vertical="top" wrapText="1"/>
    </xf>
    <xf numFmtId="0" fontId="8" fillId="0" borderId="14" xfId="29" applyFont="1" applyBorder="1" applyAlignment="1">
      <alignment horizontal="left" vertical="top" wrapText="1"/>
    </xf>
    <xf numFmtId="165" fontId="8" fillId="0" borderId="14" xfId="1" applyNumberFormat="1" applyFont="1" applyBorder="1" applyAlignment="1">
      <alignment horizontal="left" vertical="top" wrapText="1"/>
    </xf>
    <xf numFmtId="4" fontId="8" fillId="0" borderId="14" xfId="1" applyNumberFormat="1" applyFont="1" applyBorder="1" applyAlignment="1">
      <alignment horizontal="left" vertical="top" wrapText="1"/>
    </xf>
    <xf numFmtId="3" fontId="8" fillId="0" borderId="14" xfId="34" applyNumberFormat="1" applyFont="1" applyBorder="1" applyAlignment="1">
      <alignment horizontal="left" vertical="top" wrapText="1"/>
    </xf>
    <xf numFmtId="164" fontId="9" fillId="2" borderId="14" xfId="45" applyNumberFormat="1" applyFont="1" applyBorder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0" fontId="8" fillId="0" borderId="0" xfId="1" applyFont="1">
      <alignment vertical="top" wrapText="1"/>
    </xf>
    <xf numFmtId="0" fontId="11" fillId="0" borderId="14" xfId="34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2" fontId="8" fillId="7" borderId="14" xfId="1" applyNumberFormat="1" applyFont="1" applyFill="1" applyBorder="1" applyAlignment="1">
      <alignment horizontal="left" vertical="top" wrapText="1"/>
    </xf>
    <xf numFmtId="2" fontId="13" fillId="0" borderId="0" xfId="1" applyNumberFormat="1" applyFont="1" applyAlignment="1">
      <alignment horizontal="left" vertical="top" wrapText="1"/>
    </xf>
    <xf numFmtId="164" fontId="9" fillId="2" borderId="14" xfId="45" applyNumberFormat="1" applyFont="1" applyBorder="1" applyAlignment="1" applyProtection="1">
      <alignment horizontal="left" vertical="top" wrapText="1"/>
      <protection locked="0"/>
    </xf>
    <xf numFmtId="2" fontId="8" fillId="0" borderId="14" xfId="1" applyNumberFormat="1" applyFont="1" applyBorder="1" applyAlignment="1" applyProtection="1">
      <alignment horizontal="left" vertical="top" wrapText="1"/>
      <protection locked="0"/>
    </xf>
    <xf numFmtId="2" fontId="9" fillId="3" borderId="14" xfId="42" applyNumberFormat="1" applyFont="1" applyBorder="1" applyAlignment="1" applyProtection="1">
      <alignment horizontal="left" vertical="top" wrapText="1"/>
      <protection locked="0"/>
    </xf>
    <xf numFmtId="2" fontId="8" fillId="7" borderId="14" xfId="1" applyNumberFormat="1" applyFont="1" applyFill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left" vertical="top" wrapText="1"/>
    </xf>
    <xf numFmtId="0" fontId="8" fillId="0" borderId="0" xfId="48" applyFont="1" applyBorder="1" applyAlignment="1">
      <alignment horizontal="left" vertical="top" wrapText="1"/>
    </xf>
    <xf numFmtId="0" fontId="13" fillId="3" borderId="14" xfId="41" applyFont="1" applyBorder="1" applyAlignment="1">
      <alignment horizontal="right" vertical="top" wrapText="1"/>
    </xf>
    <xf numFmtId="0" fontId="9" fillId="2" borderId="14" xfId="4" applyFont="1" applyBorder="1" applyAlignment="1">
      <alignment horizontal="left" vertical="top" textRotation="90" wrapText="1"/>
    </xf>
    <xf numFmtId="0" fontId="9" fillId="3" borderId="14" xfId="5" applyFont="1" applyBorder="1" applyAlignment="1">
      <alignment horizontal="left" vertical="top" textRotation="90" wrapText="1"/>
    </xf>
    <xf numFmtId="0" fontId="9" fillId="4" borderId="14" xfId="6" applyFont="1" applyBorder="1" applyAlignment="1">
      <alignment horizontal="left" vertical="top" wrapText="1"/>
    </xf>
    <xf numFmtId="0" fontId="9" fillId="4" borderId="14" xfId="8" applyFont="1" applyBorder="1" applyAlignment="1">
      <alignment horizontal="left" vertical="top" textRotation="90" wrapText="1"/>
    </xf>
    <xf numFmtId="164" fontId="8" fillId="0" borderId="14" xfId="34" applyNumberFormat="1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9" fillId="2" borderId="14" xfId="18" applyFont="1" applyBorder="1" applyAlignment="1">
      <alignment horizontal="left" vertical="top" wrapText="1"/>
    </xf>
    <xf numFmtId="0" fontId="9" fillId="2" borderId="14" xfId="19" applyFont="1" applyBorder="1" applyAlignment="1">
      <alignment horizontal="left" vertical="top" wrapText="1"/>
    </xf>
    <xf numFmtId="0" fontId="9" fillId="4" borderId="14" xfId="10" applyFont="1" applyBorder="1" applyAlignment="1">
      <alignment horizontal="left" vertical="top" wrapText="1"/>
    </xf>
    <xf numFmtId="0" fontId="8" fillId="0" borderId="0" xfId="49" applyFont="1" applyBorder="1" applyAlignment="1">
      <alignment horizontal="left" vertical="top" wrapText="1"/>
    </xf>
    <xf numFmtId="0" fontId="8" fillId="2" borderId="14" xfId="44" applyFont="1" applyBorder="1" applyAlignment="1">
      <alignment horizontal="right" vertical="top" wrapText="1"/>
    </xf>
    <xf numFmtId="0" fontId="8" fillId="0" borderId="0" xfId="47" applyFont="1" applyAlignment="1">
      <alignment horizontal="left" vertical="top" wrapText="1"/>
    </xf>
    <xf numFmtId="49" fontId="8" fillId="2" borderId="14" xfId="32" applyNumberFormat="1" applyFont="1" applyBorder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0" fontId="11" fillId="0" borderId="14" xfId="34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4" fillId="0" borderId="0" xfId="1" applyFont="1" applyAlignment="1">
      <alignment horizontal="center" vertical="top" wrapText="1"/>
    </xf>
    <xf numFmtId="2" fontId="13" fillId="4" borderId="14" xfId="10" applyNumberFormat="1" applyFont="1" applyBorder="1">
      <alignment horizontal="center" vertical="center" wrapText="1"/>
    </xf>
    <xf numFmtId="0" fontId="9" fillId="4" borderId="14" xfId="7" applyFont="1" applyBorder="1" applyAlignment="1">
      <alignment horizontal="left" vertical="top" textRotation="90" wrapText="1"/>
    </xf>
    <xf numFmtId="0" fontId="13" fillId="0" borderId="17" xfId="1" applyFont="1" applyBorder="1" applyAlignment="1">
      <alignment horizontal="right" vertical="top" wrapText="1"/>
    </xf>
    <xf numFmtId="2" fontId="8" fillId="0" borderId="14" xfId="1" applyNumberFormat="1" applyFont="1" applyBorder="1" applyAlignment="1">
      <alignment horizontal="left" vertical="top" wrapText="1"/>
    </xf>
    <xf numFmtId="0" fontId="8" fillId="3" borderId="14" xfId="41" applyFont="1" applyBorder="1" applyAlignment="1">
      <alignment horizontal="center" vertical="top" wrapText="1"/>
    </xf>
    <xf numFmtId="0" fontId="12" fillId="0" borderId="14" xfId="0" applyFont="1" applyBorder="1" applyAlignment="1">
      <alignment horizontal="left" vertical="top" wrapText="1"/>
    </xf>
  </cellXfs>
  <cellStyles count="50">
    <cellStyle name="Default" xfId="1" xr:uid="{00000000-0005-0000-0000-000000000000}"/>
    <cellStyle name="Normal" xfId="0" builtinId="0"/>
    <cellStyle name="Plm10Confirm" xfId="47" xr:uid="{00000000-0005-0000-0000-000002000000}"/>
    <cellStyle name="Plm10ConfirmA" xfId="48" xr:uid="{00000000-0005-0000-0000-000003000000}"/>
    <cellStyle name="Plm10ConfirmB" xfId="49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Doer" xfId="40" xr:uid="{00000000-0005-0000-0000-00000A000000}"/>
    <cellStyle name="SvsDataLeafLeft" xfId="35" xr:uid="{00000000-0005-0000-0000-00000B000000}"/>
    <cellStyle name="SvsDataLeafOwner" xfId="39" xr:uid="{00000000-0005-0000-0000-00000C000000}"/>
    <cellStyle name="SvsDataLvl1" xfId="32" xr:uid="{00000000-0005-0000-0000-00000D000000}"/>
    <cellStyle name="SvsDataLvl1CrtName" xfId="46" xr:uid="{00000000-0005-0000-0000-00000E000000}"/>
    <cellStyle name="SvsDataLvl1Summary" xfId="44" xr:uid="{00000000-0005-0000-0000-00000F000000}"/>
    <cellStyle name="SvsDataLvl1SummFin" xfId="45" xr:uid="{00000000-0005-0000-0000-000010000000}"/>
    <cellStyle name="SvsDataLvl2" xfId="33" xr:uid="{00000000-0005-0000-0000-000011000000}"/>
    <cellStyle name="SvsDataLvl2CrtName" xfId="43" xr:uid="{00000000-0005-0000-0000-000012000000}"/>
    <cellStyle name="SvsDataLvl2Summary" xfId="41" xr:uid="{00000000-0005-0000-0000-000013000000}"/>
    <cellStyle name="SvsDataLvl2SummFin" xfId="42" xr:uid="{00000000-0005-0000-0000-000014000000}"/>
    <cellStyle name="SvsHdrColnum" xfId="30" xr:uid="{00000000-0005-0000-0000-000015000000}"/>
    <cellStyle name="SvsHdrColnumFirst" xfId="29" xr:uid="{00000000-0005-0000-0000-000016000000}"/>
    <cellStyle name="SvsHdrColnumLast" xfId="31" xr:uid="{00000000-0005-0000-0000-000017000000}"/>
    <cellStyle name="SvsHdrCrt" xfId="11" xr:uid="{00000000-0005-0000-0000-000018000000}"/>
    <cellStyle name="SvsHdrCrtDates" xfId="15" xr:uid="{00000000-0005-0000-0000-000019000000}"/>
    <cellStyle name="SvsHdrCrtDescFields" xfId="14" xr:uid="{00000000-0005-0000-0000-00001A000000}"/>
    <cellStyle name="SvsHdrCrtDiff" xfId="27" xr:uid="{00000000-0005-0000-0000-00001B000000}"/>
    <cellStyle name="SvsHdrCrtEnd" xfId="25" xr:uid="{00000000-0005-0000-0000-00001C000000}"/>
    <cellStyle name="SvsHdrCrtName" xfId="13" xr:uid="{00000000-0005-0000-0000-00001D000000}"/>
    <cellStyle name="SvsHdrCrtStart" xfId="24" xr:uid="{00000000-0005-0000-0000-00001E000000}"/>
    <cellStyle name="SvsHdrFin" xfId="22" xr:uid="{00000000-0005-0000-0000-00001F000000}"/>
    <cellStyle name="SvsHdrFinCurYear" xfId="9" xr:uid="{00000000-0005-0000-0000-000020000000}"/>
    <cellStyle name="SvsHdrFinsalt" xfId="8" xr:uid="{00000000-0005-0000-0000-000021000000}"/>
    <cellStyle name="SvsHdrFinSum" xfId="23" xr:uid="{00000000-0005-0000-0000-000022000000}"/>
    <cellStyle name="SvsHdrFinTitle" xfId="10" xr:uid="{00000000-0005-0000-0000-000023000000}"/>
    <cellStyle name="SvsHdrFinUom" xfId="26" xr:uid="{00000000-0005-0000-0000-000024000000}"/>
    <cellStyle name="SvsHdrLeaf" xfId="6" xr:uid="{00000000-0005-0000-0000-000025000000}"/>
    <cellStyle name="SvsHdrLeafDesc" xfId="20" xr:uid="{00000000-0005-0000-0000-000026000000}"/>
    <cellStyle name="SvsHdrLeafName" xfId="19" xr:uid="{00000000-0005-0000-0000-000027000000}"/>
    <cellStyle name="SvsHdrLeafNr" xfId="18" xr:uid="{00000000-0005-0000-0000-000028000000}"/>
    <cellStyle name="SvsHdrLevelName1" xfId="4" xr:uid="{00000000-0005-0000-0000-000029000000}"/>
    <cellStyle name="SvsHdrLevelName2" xfId="5" xr:uid="{00000000-0005-0000-0000-00002A000000}"/>
    <cellStyle name="SvsHdrPeriod" xfId="7" xr:uid="{00000000-0005-0000-0000-00002B000000}"/>
    <cellStyle name="SvsHdrPeriodDates" xfId="21" xr:uid="{00000000-0005-0000-0000-00002C000000}"/>
    <cellStyle name="SvsHdrRespDoer" xfId="17" xr:uid="{00000000-0005-0000-0000-00002D000000}"/>
    <cellStyle name="SvsHdrRespHdr" xfId="12" xr:uid="{00000000-0005-0000-0000-00002E000000}"/>
    <cellStyle name="SvsHdrRespOwner" xfId="16" xr:uid="{00000000-0005-0000-0000-00002F000000}"/>
    <cellStyle name="SvsHdrRespOwnerIns" xfId="28" xr:uid="{00000000-0005-0000-0000-000030000000}"/>
    <cellStyle name="SvsHeader" xfId="3" xr:uid="{00000000-0005-0000-0000-000031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Normal="100" workbookViewId="0">
      <selection activeCell="N2" sqref="N2"/>
    </sheetView>
  </sheetViews>
  <sheetFormatPr defaultColWidth="9.33203125" defaultRowHeight="10.199999999999999" x14ac:dyDescent="0.3"/>
  <cols>
    <col min="1" max="2" width="6.6640625" style="1" customWidth="1"/>
    <col min="3" max="3" width="12" style="1" customWidth="1"/>
    <col min="4" max="4" width="36" style="1" customWidth="1"/>
    <col min="5" max="5" width="9.5546875" style="1" customWidth="1"/>
    <col min="6" max="6" width="9" style="1" customWidth="1"/>
    <col min="7" max="7" width="14.6640625" style="1" customWidth="1"/>
    <col min="8" max="8" width="11.44140625" style="1" customWidth="1"/>
    <col min="9" max="9" width="9.6640625" style="1" customWidth="1"/>
    <col min="10" max="10" width="9.33203125" style="1"/>
    <col min="11" max="11" width="13.33203125" style="1" customWidth="1"/>
    <col min="12" max="12" width="22" style="1" customWidth="1"/>
    <col min="13" max="13" width="9.33203125" style="1"/>
    <col min="14" max="14" width="14.44140625" style="1" customWidth="1"/>
    <col min="15" max="16384" width="9.33203125" style="1"/>
  </cols>
  <sheetData>
    <row r="1" spans="1:14" x14ac:dyDescent="0.3">
      <c r="I1" s="22"/>
      <c r="J1" s="22"/>
      <c r="K1" s="22"/>
      <c r="L1" s="22"/>
      <c r="M1" s="22"/>
      <c r="N1" s="22"/>
    </row>
    <row r="2" spans="1:14" ht="66" customHeight="1" x14ac:dyDescent="0.3">
      <c r="H2" s="32"/>
      <c r="I2" s="32"/>
      <c r="N2" s="23" t="s">
        <v>151</v>
      </c>
    </row>
    <row r="3" spans="1:14" ht="11.7" customHeight="1" x14ac:dyDescent="0.3"/>
    <row r="4" spans="1:14" ht="19.2" customHeight="1" x14ac:dyDescent="0.3"/>
    <row r="5" spans="1:14" ht="11.25" customHeight="1" x14ac:dyDescent="0.3"/>
    <row r="6" spans="1:14" ht="10.199999999999999" customHeight="1" x14ac:dyDescent="0.3">
      <c r="A6" s="53" t="s">
        <v>150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3.2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4.7" customHeight="1" x14ac:dyDescent="0.3">
      <c r="A8" s="3"/>
      <c r="B8" s="3"/>
      <c r="C8" s="2"/>
      <c r="D8" s="2"/>
      <c r="E8" s="2"/>
      <c r="F8" s="2"/>
      <c r="G8" s="2"/>
      <c r="H8" s="2"/>
      <c r="I8" s="2"/>
    </row>
    <row r="10" spans="1:14" ht="27" customHeight="1" x14ac:dyDescent="0.3">
      <c r="A10" s="35" t="s">
        <v>0</v>
      </c>
      <c r="B10" s="36" t="s">
        <v>1</v>
      </c>
      <c r="C10" s="37" t="s">
        <v>2</v>
      </c>
      <c r="D10" s="37"/>
      <c r="E10" s="55" t="s">
        <v>3</v>
      </c>
      <c r="F10" s="38" t="s">
        <v>4</v>
      </c>
      <c r="G10" s="43" t="s">
        <v>5</v>
      </c>
      <c r="H10" s="43" t="s">
        <v>6</v>
      </c>
      <c r="I10" s="43" t="s">
        <v>7</v>
      </c>
      <c r="J10" s="54" t="s">
        <v>8</v>
      </c>
      <c r="K10" s="54" t="s">
        <v>9</v>
      </c>
      <c r="L10" s="54"/>
      <c r="M10" s="54"/>
      <c r="N10" s="54"/>
    </row>
    <row r="11" spans="1:14" ht="22.95" customHeight="1" x14ac:dyDescent="0.3">
      <c r="A11" s="35"/>
      <c r="B11" s="36"/>
      <c r="C11" s="37"/>
      <c r="D11" s="37"/>
      <c r="E11" s="55"/>
      <c r="F11" s="38"/>
      <c r="G11" s="43"/>
      <c r="H11" s="43"/>
      <c r="I11" s="43"/>
      <c r="J11" s="54"/>
      <c r="K11" s="54"/>
      <c r="L11" s="54"/>
      <c r="M11" s="54"/>
      <c r="N11" s="54"/>
    </row>
    <row r="12" spans="1:14" ht="21.6" customHeight="1" x14ac:dyDescent="0.3">
      <c r="A12" s="35"/>
      <c r="B12" s="36"/>
      <c r="C12" s="41" t="s">
        <v>10</v>
      </c>
      <c r="D12" s="42" t="s">
        <v>11</v>
      </c>
      <c r="E12" s="55"/>
      <c r="F12" s="38"/>
      <c r="G12" s="43"/>
      <c r="H12" s="43"/>
      <c r="I12" s="43"/>
      <c r="J12" s="54"/>
      <c r="K12" s="54"/>
      <c r="L12" s="54"/>
      <c r="M12" s="54"/>
      <c r="N12" s="54"/>
    </row>
    <row r="13" spans="1:14" ht="21.6" customHeight="1" x14ac:dyDescent="0.3">
      <c r="A13" s="35"/>
      <c r="B13" s="36"/>
      <c r="C13" s="41"/>
      <c r="D13" s="42"/>
      <c r="E13" s="55"/>
      <c r="F13" s="38"/>
      <c r="G13" s="16" t="s">
        <v>12</v>
      </c>
      <c r="H13" s="16" t="s">
        <v>12</v>
      </c>
      <c r="I13" s="16" t="s">
        <v>12</v>
      </c>
      <c r="J13" s="54"/>
      <c r="K13" s="15" t="s">
        <v>13</v>
      </c>
      <c r="L13" s="15" t="s">
        <v>14</v>
      </c>
      <c r="M13" s="15" t="s">
        <v>15</v>
      </c>
      <c r="N13" s="15" t="s">
        <v>16</v>
      </c>
    </row>
    <row r="14" spans="1:14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</row>
    <row r="15" spans="1:14" ht="33.6" customHeight="1" x14ac:dyDescent="0.3">
      <c r="A15" s="47" t="s">
        <v>17</v>
      </c>
      <c r="B15" s="48" t="s">
        <v>18</v>
      </c>
      <c r="C15" s="49" t="s">
        <v>19</v>
      </c>
      <c r="D15" s="50" t="s">
        <v>20</v>
      </c>
      <c r="E15" s="49" t="s">
        <v>21</v>
      </c>
      <c r="F15" s="51" t="s">
        <v>22</v>
      </c>
      <c r="G15" s="39">
        <v>1730.5</v>
      </c>
      <c r="H15" s="39">
        <v>2855.5</v>
      </c>
      <c r="I15" s="39">
        <v>2822.01</v>
      </c>
      <c r="J15" s="57">
        <f>I15*100/H15</f>
        <v>98.827175625984935</v>
      </c>
      <c r="K15" s="18" t="s">
        <v>23</v>
      </c>
      <c r="L15" s="18" t="s">
        <v>24</v>
      </c>
      <c r="M15" s="19">
        <v>5500</v>
      </c>
      <c r="N15" s="29">
        <v>1241</v>
      </c>
    </row>
    <row r="16" spans="1:14" ht="39.6" customHeight="1" x14ac:dyDescent="0.3">
      <c r="A16" s="47"/>
      <c r="B16" s="48"/>
      <c r="C16" s="49"/>
      <c r="D16" s="50"/>
      <c r="E16" s="49"/>
      <c r="F16" s="51"/>
      <c r="G16" s="39"/>
      <c r="H16" s="39"/>
      <c r="I16" s="39"/>
      <c r="J16" s="57"/>
      <c r="K16" s="18" t="s">
        <v>25</v>
      </c>
      <c r="L16" s="18" t="s">
        <v>26</v>
      </c>
      <c r="M16" s="19" t="s">
        <v>27</v>
      </c>
      <c r="N16" s="29">
        <v>15</v>
      </c>
    </row>
    <row r="17" spans="1:14" ht="29.4" customHeight="1" x14ac:dyDescent="0.3">
      <c r="A17" s="47"/>
      <c r="B17" s="48"/>
      <c r="C17" s="40"/>
      <c r="D17" s="40"/>
      <c r="E17" s="40"/>
      <c r="F17" s="52"/>
      <c r="G17" s="40"/>
      <c r="H17" s="39"/>
      <c r="I17" s="40"/>
      <c r="J17" s="57"/>
      <c r="K17" s="18" t="s">
        <v>28</v>
      </c>
      <c r="L17" s="18" t="s">
        <v>29</v>
      </c>
      <c r="M17" s="19">
        <v>10000</v>
      </c>
      <c r="N17" s="29">
        <v>52009</v>
      </c>
    </row>
    <row r="18" spans="1:14" ht="30" customHeight="1" x14ac:dyDescent="0.3">
      <c r="A18" s="47"/>
      <c r="B18" s="48"/>
      <c r="C18" s="9" t="s">
        <v>30</v>
      </c>
      <c r="D18" s="10" t="s">
        <v>31</v>
      </c>
      <c r="E18" s="9" t="s">
        <v>21</v>
      </c>
      <c r="F18" s="9" t="s">
        <v>32</v>
      </c>
      <c r="G18" s="12">
        <v>50</v>
      </c>
      <c r="H18" s="12">
        <v>52</v>
      </c>
      <c r="I18" s="12">
        <v>51.85</v>
      </c>
      <c r="J18" s="25">
        <f>I18*100/H18</f>
        <v>99.711538461538467</v>
      </c>
      <c r="K18" s="18" t="s">
        <v>33</v>
      </c>
      <c r="L18" s="18" t="s">
        <v>34</v>
      </c>
      <c r="M18" s="19">
        <v>3</v>
      </c>
      <c r="N18" s="29">
        <v>18</v>
      </c>
    </row>
    <row r="19" spans="1:14" ht="19.95" customHeight="1" x14ac:dyDescent="0.3">
      <c r="A19" s="47"/>
      <c r="B19" s="48"/>
      <c r="C19" s="9" t="s">
        <v>35</v>
      </c>
      <c r="D19" s="10" t="s">
        <v>36</v>
      </c>
      <c r="E19" s="9" t="s">
        <v>21</v>
      </c>
      <c r="F19" s="9" t="s">
        <v>37</v>
      </c>
      <c r="G19" s="11">
        <v>7.7</v>
      </c>
      <c r="H19" s="11">
        <v>7.7</v>
      </c>
      <c r="I19" s="11">
        <v>7.68</v>
      </c>
      <c r="J19" s="25">
        <f t="shared" ref="J19:J50" si="0">I19*100/H19</f>
        <v>99.740259740259745</v>
      </c>
      <c r="K19" s="18" t="s">
        <v>38</v>
      </c>
      <c r="L19" s="18" t="s">
        <v>39</v>
      </c>
      <c r="M19" s="19">
        <v>22</v>
      </c>
      <c r="N19" s="29">
        <v>26</v>
      </c>
    </row>
    <row r="20" spans="1:14" ht="27.6" customHeight="1" x14ac:dyDescent="0.3">
      <c r="A20" s="47"/>
      <c r="B20" s="48"/>
      <c r="C20" s="9" t="s">
        <v>40</v>
      </c>
      <c r="D20" s="10" t="s">
        <v>41</v>
      </c>
      <c r="E20" s="9" t="s">
        <v>21</v>
      </c>
      <c r="F20" s="24" t="s">
        <v>37</v>
      </c>
      <c r="G20" s="11">
        <v>5.3</v>
      </c>
      <c r="H20" s="11">
        <v>5.3</v>
      </c>
      <c r="I20" s="11">
        <v>5.3</v>
      </c>
      <c r="J20" s="25">
        <f t="shared" si="0"/>
        <v>100</v>
      </c>
      <c r="K20" s="18" t="s">
        <v>42</v>
      </c>
      <c r="L20" s="18" t="s">
        <v>43</v>
      </c>
      <c r="M20" s="19">
        <v>1</v>
      </c>
      <c r="N20" s="29">
        <v>1</v>
      </c>
    </row>
    <row r="21" spans="1:14" ht="25.2" customHeight="1" x14ac:dyDescent="0.3">
      <c r="A21" s="47"/>
      <c r="B21" s="48"/>
      <c r="C21" s="9" t="s">
        <v>44</v>
      </c>
      <c r="D21" s="10" t="s">
        <v>45</v>
      </c>
      <c r="E21" s="9" t="s">
        <v>21</v>
      </c>
      <c r="F21" s="24" t="s">
        <v>32</v>
      </c>
      <c r="G21" s="11">
        <v>5</v>
      </c>
      <c r="H21" s="11">
        <v>5</v>
      </c>
      <c r="I21" s="11">
        <v>0</v>
      </c>
      <c r="J21" s="25">
        <f t="shared" si="0"/>
        <v>0</v>
      </c>
      <c r="K21" s="18" t="s">
        <v>46</v>
      </c>
      <c r="L21" s="18" t="s">
        <v>47</v>
      </c>
      <c r="M21" s="19">
        <v>250</v>
      </c>
      <c r="N21" s="29">
        <v>250</v>
      </c>
    </row>
    <row r="22" spans="1:14" ht="24" customHeight="1" x14ac:dyDescent="0.3">
      <c r="A22" s="47"/>
      <c r="B22" s="48"/>
      <c r="C22" s="34" t="s">
        <v>48</v>
      </c>
      <c r="D22" s="34"/>
      <c r="E22" s="34"/>
      <c r="F22" s="34"/>
      <c r="G22" s="6">
        <f>SUM(G15:G21)</f>
        <v>1798.5</v>
      </c>
      <c r="H22" s="6">
        <f>SUM(H15:H21)</f>
        <v>2925.5</v>
      </c>
      <c r="I22" s="6">
        <f>SUM(I15:I21)</f>
        <v>2886.84</v>
      </c>
      <c r="J22" s="6">
        <f t="shared" si="0"/>
        <v>98.678516492907193</v>
      </c>
      <c r="K22" s="6" t="s">
        <v>49</v>
      </c>
      <c r="L22" s="6" t="s">
        <v>50</v>
      </c>
      <c r="M22" s="6" t="s">
        <v>51</v>
      </c>
      <c r="N22" s="30">
        <v>0.2</v>
      </c>
    </row>
    <row r="23" spans="1:14" ht="27" customHeight="1" x14ac:dyDescent="0.3">
      <c r="A23" s="47"/>
      <c r="B23" s="48" t="s">
        <v>52</v>
      </c>
      <c r="C23" s="9" t="s">
        <v>53</v>
      </c>
      <c r="D23" s="10" t="s">
        <v>54</v>
      </c>
      <c r="E23" s="9" t="s">
        <v>21</v>
      </c>
      <c r="F23" s="9" t="s">
        <v>32</v>
      </c>
      <c r="G23" s="12">
        <v>2.1</v>
      </c>
      <c r="H23" s="12">
        <v>0</v>
      </c>
      <c r="I23" s="12">
        <v>0</v>
      </c>
      <c r="J23" s="25">
        <v>0</v>
      </c>
      <c r="K23" s="18" t="s">
        <v>55</v>
      </c>
      <c r="L23" s="18" t="s">
        <v>56</v>
      </c>
      <c r="M23" s="19">
        <v>1</v>
      </c>
      <c r="N23" s="29">
        <v>1</v>
      </c>
    </row>
    <row r="24" spans="1:14" ht="24" customHeight="1" x14ac:dyDescent="0.3">
      <c r="A24" s="47"/>
      <c r="B24" s="48"/>
      <c r="C24" s="9" t="s">
        <v>57</v>
      </c>
      <c r="D24" s="10" t="s">
        <v>58</v>
      </c>
      <c r="E24" s="9" t="s">
        <v>59</v>
      </c>
      <c r="F24" s="9" t="s">
        <v>60</v>
      </c>
      <c r="G24" s="12">
        <v>250.1</v>
      </c>
      <c r="H24" s="12">
        <v>0</v>
      </c>
      <c r="I24" s="12">
        <v>0</v>
      </c>
      <c r="J24" s="25">
        <v>0</v>
      </c>
      <c r="K24" s="18" t="s">
        <v>61</v>
      </c>
      <c r="L24" s="18" t="s">
        <v>62</v>
      </c>
      <c r="M24" s="19">
        <v>1</v>
      </c>
      <c r="N24" s="29">
        <v>3</v>
      </c>
    </row>
    <row r="25" spans="1:14" ht="19.2" customHeight="1" x14ac:dyDescent="0.3">
      <c r="A25" s="47"/>
      <c r="B25" s="48"/>
      <c r="C25" s="49" t="s">
        <v>63</v>
      </c>
      <c r="D25" s="59" t="s">
        <v>64</v>
      </c>
      <c r="E25" s="49" t="s">
        <v>21</v>
      </c>
      <c r="F25" s="49" t="s">
        <v>32</v>
      </c>
      <c r="G25" s="39">
        <v>50</v>
      </c>
      <c r="H25" s="39">
        <v>0</v>
      </c>
      <c r="I25" s="39">
        <v>0</v>
      </c>
      <c r="J25" s="57">
        <v>0</v>
      </c>
      <c r="K25" s="18" t="s">
        <v>65</v>
      </c>
      <c r="L25" s="18" t="s">
        <v>66</v>
      </c>
      <c r="M25" s="19">
        <v>2</v>
      </c>
      <c r="N25" s="29">
        <v>2</v>
      </c>
    </row>
    <row r="26" spans="1:14" ht="20.399999999999999" x14ac:dyDescent="0.3">
      <c r="A26" s="47"/>
      <c r="B26" s="48"/>
      <c r="C26" s="49"/>
      <c r="D26" s="59"/>
      <c r="E26" s="49"/>
      <c r="F26" s="49"/>
      <c r="G26" s="39"/>
      <c r="H26" s="39"/>
      <c r="I26" s="39"/>
      <c r="J26" s="57" t="e">
        <f t="shared" si="0"/>
        <v>#DIV/0!</v>
      </c>
      <c r="K26" s="18" t="s">
        <v>67</v>
      </c>
      <c r="L26" s="18" t="s">
        <v>68</v>
      </c>
      <c r="M26" s="19">
        <v>1</v>
      </c>
      <c r="N26" s="29">
        <v>0</v>
      </c>
    </row>
    <row r="27" spans="1:14" ht="16.95" customHeight="1" x14ac:dyDescent="0.3">
      <c r="A27" s="47"/>
      <c r="B27" s="48"/>
      <c r="C27" s="49"/>
      <c r="D27" s="59"/>
      <c r="E27" s="49"/>
      <c r="F27" s="49"/>
      <c r="G27" s="39"/>
      <c r="H27" s="39"/>
      <c r="I27" s="39"/>
      <c r="J27" s="57" t="e">
        <f t="shared" si="0"/>
        <v>#DIV/0!</v>
      </c>
      <c r="K27" s="18" t="s">
        <v>69</v>
      </c>
      <c r="L27" s="18" t="s">
        <v>70</v>
      </c>
      <c r="M27" s="19">
        <v>1</v>
      </c>
      <c r="N27" s="29">
        <v>2</v>
      </c>
    </row>
    <row r="28" spans="1:14" s="7" customFormat="1" ht="30" customHeight="1" x14ac:dyDescent="0.3">
      <c r="A28" s="47"/>
      <c r="B28" s="48"/>
      <c r="C28" s="9" t="s">
        <v>71</v>
      </c>
      <c r="D28" s="10" t="s">
        <v>72</v>
      </c>
      <c r="E28" s="9" t="s">
        <v>73</v>
      </c>
      <c r="F28" s="9" t="s">
        <v>22</v>
      </c>
      <c r="G28" s="12">
        <v>200</v>
      </c>
      <c r="H28" s="12">
        <v>0</v>
      </c>
      <c r="I28" s="12">
        <v>0</v>
      </c>
      <c r="J28" s="26">
        <v>0</v>
      </c>
      <c r="K28" s="18" t="s">
        <v>74</v>
      </c>
      <c r="L28" s="18" t="s">
        <v>75</v>
      </c>
      <c r="M28" s="19">
        <v>1</v>
      </c>
      <c r="N28" s="31">
        <v>0</v>
      </c>
    </row>
    <row r="29" spans="1:14" s="7" customFormat="1" ht="30.45" customHeight="1" x14ac:dyDescent="0.3">
      <c r="A29" s="47"/>
      <c r="B29" s="48"/>
      <c r="C29" s="9" t="s">
        <v>76</v>
      </c>
      <c r="D29" s="10" t="s">
        <v>77</v>
      </c>
      <c r="E29" s="9" t="s">
        <v>78</v>
      </c>
      <c r="F29" s="9" t="s">
        <v>32</v>
      </c>
      <c r="G29" s="12">
        <v>0</v>
      </c>
      <c r="H29" s="12">
        <v>0</v>
      </c>
      <c r="I29" s="12">
        <v>0</v>
      </c>
      <c r="J29" s="26">
        <v>0</v>
      </c>
      <c r="K29" s="18" t="s">
        <v>79</v>
      </c>
      <c r="L29" s="18" t="s">
        <v>80</v>
      </c>
      <c r="M29" s="19">
        <v>0</v>
      </c>
      <c r="N29" s="31">
        <v>0</v>
      </c>
    </row>
    <row r="30" spans="1:14" s="7" customFormat="1" ht="25.2" customHeight="1" x14ac:dyDescent="0.3">
      <c r="A30" s="47"/>
      <c r="B30" s="48"/>
      <c r="C30" s="9" t="s">
        <v>81</v>
      </c>
      <c r="D30" s="10" t="s">
        <v>82</v>
      </c>
      <c r="E30" s="9"/>
      <c r="F30" s="24" t="s">
        <v>32</v>
      </c>
      <c r="G30" s="12"/>
      <c r="H30" s="12">
        <v>0.9</v>
      </c>
      <c r="I30" s="12">
        <v>0.9</v>
      </c>
      <c r="J30" s="25">
        <f t="shared" si="0"/>
        <v>100</v>
      </c>
      <c r="K30" s="18" t="s">
        <v>149</v>
      </c>
      <c r="L30" s="18" t="s">
        <v>149</v>
      </c>
      <c r="M30" s="19" t="s">
        <v>149</v>
      </c>
      <c r="N30" s="29" t="s">
        <v>149</v>
      </c>
    </row>
    <row r="31" spans="1:14" ht="33.6" customHeight="1" x14ac:dyDescent="0.3">
      <c r="A31" s="47"/>
      <c r="B31" s="48"/>
      <c r="C31" s="9" t="s">
        <v>83</v>
      </c>
      <c r="D31" s="10" t="s">
        <v>84</v>
      </c>
      <c r="E31" s="9" t="s">
        <v>21</v>
      </c>
      <c r="F31" s="9" t="s">
        <v>32</v>
      </c>
      <c r="G31" s="12">
        <v>15</v>
      </c>
      <c r="H31" s="12">
        <v>0</v>
      </c>
      <c r="I31" s="12">
        <v>0</v>
      </c>
      <c r="J31" s="25">
        <v>0</v>
      </c>
      <c r="K31" s="18" t="s">
        <v>85</v>
      </c>
      <c r="L31" s="18" t="s">
        <v>86</v>
      </c>
      <c r="M31" s="19">
        <v>1</v>
      </c>
      <c r="N31" s="29">
        <v>1</v>
      </c>
    </row>
    <row r="32" spans="1:14" ht="24.6" customHeight="1" x14ac:dyDescent="0.3">
      <c r="A32" s="47"/>
      <c r="B32" s="48"/>
      <c r="C32" s="9" t="s">
        <v>87</v>
      </c>
      <c r="D32" s="10" t="s">
        <v>88</v>
      </c>
      <c r="E32" s="9" t="s">
        <v>21</v>
      </c>
      <c r="F32" s="9" t="s">
        <v>32</v>
      </c>
      <c r="G32" s="12">
        <v>27</v>
      </c>
      <c r="H32" s="12">
        <v>0</v>
      </c>
      <c r="I32" s="12">
        <v>0</v>
      </c>
      <c r="J32" s="25">
        <v>0</v>
      </c>
      <c r="K32" s="18" t="s">
        <v>89</v>
      </c>
      <c r="L32" s="18" t="s">
        <v>90</v>
      </c>
      <c r="M32" s="19">
        <v>5</v>
      </c>
      <c r="N32" s="29">
        <v>5</v>
      </c>
    </row>
    <row r="33" spans="1:14" ht="46.95" customHeight="1" x14ac:dyDescent="0.3">
      <c r="A33" s="47"/>
      <c r="B33" s="48"/>
      <c r="C33" s="9" t="s">
        <v>91</v>
      </c>
      <c r="D33" s="10" t="s">
        <v>92</v>
      </c>
      <c r="E33" s="9" t="s">
        <v>21</v>
      </c>
      <c r="F33" s="9" t="s">
        <v>60</v>
      </c>
      <c r="G33" s="12">
        <v>360.8</v>
      </c>
      <c r="H33" s="12">
        <v>0</v>
      </c>
      <c r="I33" s="12">
        <v>0</v>
      </c>
      <c r="J33" s="25">
        <v>0</v>
      </c>
      <c r="K33" s="18" t="s">
        <v>93</v>
      </c>
      <c r="L33" s="18" t="s">
        <v>94</v>
      </c>
      <c r="M33" s="19">
        <v>145</v>
      </c>
      <c r="N33" s="29">
        <v>140</v>
      </c>
    </row>
    <row r="34" spans="1:14" ht="46.2" customHeight="1" x14ac:dyDescent="0.3">
      <c r="A34" s="47"/>
      <c r="B34" s="48"/>
      <c r="C34" s="49" t="s">
        <v>95</v>
      </c>
      <c r="D34" s="50" t="s">
        <v>96</v>
      </c>
      <c r="E34" s="49" t="s">
        <v>21</v>
      </c>
      <c r="F34" s="49" t="s">
        <v>37</v>
      </c>
      <c r="G34" s="39">
        <v>141</v>
      </c>
      <c r="H34" s="39">
        <v>141</v>
      </c>
      <c r="I34" s="39">
        <v>141</v>
      </c>
      <c r="J34" s="57">
        <f t="shared" si="0"/>
        <v>100</v>
      </c>
      <c r="K34" s="18" t="s">
        <v>97</v>
      </c>
      <c r="L34" s="18" t="s">
        <v>98</v>
      </c>
      <c r="M34" s="19">
        <v>31</v>
      </c>
      <c r="N34" s="29">
        <v>2</v>
      </c>
    </row>
    <row r="35" spans="1:14" ht="19.95" customHeight="1" x14ac:dyDescent="0.3">
      <c r="A35" s="47"/>
      <c r="B35" s="48"/>
      <c r="C35" s="40"/>
      <c r="D35" s="40"/>
      <c r="E35" s="40"/>
      <c r="F35" s="40"/>
      <c r="G35" s="40"/>
      <c r="H35" s="39"/>
      <c r="I35" s="40"/>
      <c r="J35" s="57" t="e">
        <f t="shared" si="0"/>
        <v>#DIV/0!</v>
      </c>
      <c r="K35" s="18" t="s">
        <v>99</v>
      </c>
      <c r="L35" s="18" t="s">
        <v>100</v>
      </c>
      <c r="M35" s="19">
        <v>1200</v>
      </c>
      <c r="N35" s="29">
        <v>975</v>
      </c>
    </row>
    <row r="36" spans="1:14" ht="18" customHeight="1" x14ac:dyDescent="0.3">
      <c r="A36" s="47"/>
      <c r="B36" s="48"/>
      <c r="C36" s="40"/>
      <c r="D36" s="40"/>
      <c r="E36" s="40"/>
      <c r="F36" s="40"/>
      <c r="G36" s="40"/>
      <c r="H36" s="39"/>
      <c r="I36" s="40"/>
      <c r="J36" s="57" t="e">
        <f t="shared" si="0"/>
        <v>#DIV/0!</v>
      </c>
      <c r="K36" s="18" t="s">
        <v>101</v>
      </c>
      <c r="L36" s="18" t="s">
        <v>102</v>
      </c>
      <c r="M36" s="19">
        <v>2</v>
      </c>
      <c r="N36" s="29">
        <v>0</v>
      </c>
    </row>
    <row r="37" spans="1:14" ht="20.399999999999999" customHeight="1" x14ac:dyDescent="0.3">
      <c r="A37" s="47"/>
      <c r="B37" s="48"/>
      <c r="C37" s="40"/>
      <c r="D37" s="40"/>
      <c r="E37" s="40"/>
      <c r="F37" s="40"/>
      <c r="G37" s="40"/>
      <c r="H37" s="39"/>
      <c r="I37" s="40"/>
      <c r="J37" s="57" t="e">
        <f t="shared" si="0"/>
        <v>#DIV/0!</v>
      </c>
      <c r="K37" s="18" t="s">
        <v>103</v>
      </c>
      <c r="L37" s="18" t="s">
        <v>104</v>
      </c>
      <c r="M37" s="19">
        <v>3</v>
      </c>
      <c r="N37" s="29">
        <v>0</v>
      </c>
    </row>
    <row r="38" spans="1:14" ht="14.7" customHeight="1" x14ac:dyDescent="0.3">
      <c r="A38" s="47"/>
      <c r="B38" s="48"/>
      <c r="C38" s="40"/>
      <c r="D38" s="40"/>
      <c r="E38" s="40"/>
      <c r="F38" s="40"/>
      <c r="G38" s="40"/>
      <c r="H38" s="39"/>
      <c r="I38" s="40"/>
      <c r="J38" s="57" t="e">
        <f t="shared" si="0"/>
        <v>#DIV/0!</v>
      </c>
      <c r="K38" s="18" t="s">
        <v>105</v>
      </c>
      <c r="L38" s="18" t="s">
        <v>106</v>
      </c>
      <c r="M38" s="19">
        <v>1570</v>
      </c>
      <c r="N38" s="29">
        <v>1730</v>
      </c>
    </row>
    <row r="39" spans="1:14" ht="23.4" customHeight="1" x14ac:dyDescent="0.3">
      <c r="A39" s="47"/>
      <c r="B39" s="48"/>
      <c r="C39" s="9" t="s">
        <v>107</v>
      </c>
      <c r="D39" s="10" t="s">
        <v>108</v>
      </c>
      <c r="E39" s="9" t="s">
        <v>59</v>
      </c>
      <c r="F39" s="9" t="s">
        <v>32</v>
      </c>
      <c r="G39" s="12">
        <v>0</v>
      </c>
      <c r="H39" s="12">
        <v>0</v>
      </c>
      <c r="I39" s="12">
        <v>0</v>
      </c>
      <c r="J39" s="25">
        <v>0</v>
      </c>
      <c r="K39" s="18" t="s">
        <v>109</v>
      </c>
      <c r="L39" s="18" t="s">
        <v>110</v>
      </c>
      <c r="M39" s="19">
        <v>0</v>
      </c>
      <c r="N39" s="29">
        <v>0</v>
      </c>
    </row>
    <row r="40" spans="1:14" ht="20.399999999999999" x14ac:dyDescent="0.3">
      <c r="A40" s="47"/>
      <c r="B40" s="48"/>
      <c r="C40" s="9" t="s">
        <v>111</v>
      </c>
      <c r="D40" s="10" t="s">
        <v>58</v>
      </c>
      <c r="E40" s="20" t="s">
        <v>112</v>
      </c>
      <c r="F40" s="9" t="s">
        <v>32</v>
      </c>
      <c r="G40" s="12">
        <v>62</v>
      </c>
      <c r="H40" s="12">
        <v>57.5</v>
      </c>
      <c r="I40" s="12">
        <v>0</v>
      </c>
      <c r="J40" s="25">
        <f t="shared" si="0"/>
        <v>0</v>
      </c>
      <c r="K40" s="18" t="s">
        <v>113</v>
      </c>
      <c r="L40" s="18" t="s">
        <v>114</v>
      </c>
      <c r="M40" s="19">
        <v>1</v>
      </c>
      <c r="N40" s="29">
        <v>0</v>
      </c>
    </row>
    <row r="41" spans="1:14" s="7" customFormat="1" ht="27" customHeight="1" x14ac:dyDescent="0.3">
      <c r="A41" s="47"/>
      <c r="B41" s="48"/>
      <c r="C41" s="9" t="s">
        <v>115</v>
      </c>
      <c r="D41" s="10" t="s">
        <v>116</v>
      </c>
      <c r="E41" s="9" t="s">
        <v>78</v>
      </c>
      <c r="F41" s="9" t="s">
        <v>60</v>
      </c>
      <c r="G41" s="12">
        <v>25</v>
      </c>
      <c r="H41" s="12">
        <v>0</v>
      </c>
      <c r="I41" s="12">
        <v>0</v>
      </c>
      <c r="J41" s="25">
        <v>0</v>
      </c>
      <c r="K41" s="18" t="s">
        <v>117</v>
      </c>
      <c r="L41" s="18" t="s">
        <v>118</v>
      </c>
      <c r="M41" s="19">
        <v>0</v>
      </c>
      <c r="N41" s="31">
        <v>1</v>
      </c>
    </row>
    <row r="42" spans="1:14" s="7" customFormat="1" x14ac:dyDescent="0.3">
      <c r="A42" s="47"/>
      <c r="B42" s="48"/>
      <c r="C42" s="9" t="s">
        <v>119</v>
      </c>
      <c r="D42" s="10" t="s">
        <v>120</v>
      </c>
      <c r="E42" s="9" t="s">
        <v>21</v>
      </c>
      <c r="F42" s="9" t="s">
        <v>32</v>
      </c>
      <c r="G42" s="12">
        <v>35</v>
      </c>
      <c r="H42" s="12">
        <v>0</v>
      </c>
      <c r="I42" s="12">
        <v>0</v>
      </c>
      <c r="J42" s="25">
        <v>0</v>
      </c>
      <c r="K42" s="18" t="s">
        <v>121</v>
      </c>
      <c r="L42" s="18" t="s">
        <v>122</v>
      </c>
      <c r="M42" s="19">
        <v>40</v>
      </c>
      <c r="N42" s="31">
        <v>44</v>
      </c>
    </row>
    <row r="43" spans="1:14" s="7" customFormat="1" x14ac:dyDescent="0.3">
      <c r="A43" s="47"/>
      <c r="B43" s="48"/>
      <c r="C43" s="9" t="s">
        <v>123</v>
      </c>
      <c r="D43" s="10" t="s">
        <v>124</v>
      </c>
      <c r="E43" s="9" t="s">
        <v>78</v>
      </c>
      <c r="F43" s="9" t="s">
        <v>32</v>
      </c>
      <c r="G43" s="12">
        <v>60</v>
      </c>
      <c r="H43" s="12">
        <v>0</v>
      </c>
      <c r="I43" s="12">
        <v>0</v>
      </c>
      <c r="J43" s="25">
        <v>0</v>
      </c>
      <c r="K43" s="18" t="s">
        <v>125</v>
      </c>
      <c r="L43" s="18" t="s">
        <v>126</v>
      </c>
      <c r="M43" s="19">
        <v>1</v>
      </c>
      <c r="N43" s="31">
        <v>1</v>
      </c>
    </row>
    <row r="44" spans="1:14" s="7" customFormat="1" ht="23.4" customHeight="1" x14ac:dyDescent="0.3">
      <c r="A44" s="47"/>
      <c r="B44" s="48"/>
      <c r="C44" s="9" t="s">
        <v>127</v>
      </c>
      <c r="D44" s="10" t="s">
        <v>128</v>
      </c>
      <c r="E44" s="9" t="s">
        <v>78</v>
      </c>
      <c r="F44" s="9" t="s">
        <v>32</v>
      </c>
      <c r="G44" s="12">
        <v>90</v>
      </c>
      <c r="H44" s="12">
        <v>0</v>
      </c>
      <c r="I44" s="12">
        <v>0</v>
      </c>
      <c r="J44" s="25">
        <v>0</v>
      </c>
      <c r="K44" s="18" t="s">
        <v>129</v>
      </c>
      <c r="L44" s="18" t="s">
        <v>130</v>
      </c>
      <c r="M44" s="19">
        <v>1</v>
      </c>
      <c r="N44" s="31">
        <v>1</v>
      </c>
    </row>
    <row r="45" spans="1:14" s="7" customFormat="1" ht="20.399999999999999" x14ac:dyDescent="0.3">
      <c r="A45" s="47"/>
      <c r="B45" s="48"/>
      <c r="C45" s="9" t="s">
        <v>131</v>
      </c>
      <c r="D45" s="10" t="s">
        <v>132</v>
      </c>
      <c r="E45" s="24" t="s">
        <v>133</v>
      </c>
      <c r="F45" s="24" t="s">
        <v>134</v>
      </c>
      <c r="G45" s="12">
        <v>31.6</v>
      </c>
      <c r="H45" s="12">
        <v>26.6</v>
      </c>
      <c r="I45" s="12">
        <v>13.7</v>
      </c>
      <c r="J45" s="25">
        <f t="shared" si="0"/>
        <v>51.503759398496236</v>
      </c>
      <c r="K45" s="18" t="s">
        <v>135</v>
      </c>
      <c r="L45" s="18" t="s">
        <v>136</v>
      </c>
      <c r="M45" s="19">
        <v>3</v>
      </c>
      <c r="N45" s="31">
        <v>1</v>
      </c>
    </row>
    <row r="46" spans="1:14" s="7" customFormat="1" ht="21" customHeight="1" x14ac:dyDescent="0.3">
      <c r="A46" s="47"/>
      <c r="B46" s="48"/>
      <c r="C46" s="9" t="s">
        <v>137</v>
      </c>
      <c r="D46" s="10" t="s">
        <v>138</v>
      </c>
      <c r="E46" s="24" t="s">
        <v>139</v>
      </c>
      <c r="F46" s="24" t="s">
        <v>32</v>
      </c>
      <c r="G46" s="12">
        <v>5</v>
      </c>
      <c r="H46" s="12">
        <v>1.6</v>
      </c>
      <c r="I46" s="12">
        <v>1.56</v>
      </c>
      <c r="J46" s="25">
        <f t="shared" si="0"/>
        <v>97.5</v>
      </c>
      <c r="K46" s="18" t="s">
        <v>140</v>
      </c>
      <c r="L46" s="18" t="s">
        <v>141</v>
      </c>
      <c r="M46" s="19">
        <v>3</v>
      </c>
      <c r="N46" s="31">
        <v>2</v>
      </c>
    </row>
    <row r="47" spans="1:14" ht="46.95" customHeight="1" x14ac:dyDescent="0.3">
      <c r="A47" s="47"/>
      <c r="B47" s="48"/>
      <c r="C47" s="34" t="s">
        <v>142</v>
      </c>
      <c r="D47" s="34"/>
      <c r="E47" s="34"/>
      <c r="F47" s="34"/>
      <c r="G47" s="6">
        <f>SUM(G23:G46)</f>
        <v>1354.6</v>
      </c>
      <c r="H47" s="6">
        <f t="shared" ref="H47:I47" si="1">SUM(H23:H46)</f>
        <v>227.6</v>
      </c>
      <c r="I47" s="6">
        <f t="shared" si="1"/>
        <v>157.16</v>
      </c>
      <c r="J47" s="6">
        <f t="shared" si="0"/>
        <v>69.050966608084366</v>
      </c>
      <c r="K47" s="6" t="s">
        <v>143</v>
      </c>
      <c r="L47" s="6" t="s">
        <v>144</v>
      </c>
      <c r="M47" s="6">
        <v>850</v>
      </c>
      <c r="N47" s="30">
        <v>790</v>
      </c>
    </row>
    <row r="48" spans="1:14" ht="31.2" customHeight="1" x14ac:dyDescent="0.3">
      <c r="A48" s="47"/>
      <c r="B48" s="14"/>
      <c r="C48" s="58"/>
      <c r="D48" s="58"/>
      <c r="E48" s="58"/>
      <c r="F48" s="58"/>
      <c r="G48" s="6"/>
      <c r="H48" s="6"/>
      <c r="I48" s="6"/>
      <c r="J48" s="6"/>
      <c r="K48" s="6" t="s">
        <v>145</v>
      </c>
      <c r="L48" s="6" t="s">
        <v>146</v>
      </c>
      <c r="M48" s="6">
        <v>605</v>
      </c>
      <c r="N48" s="30">
        <v>670</v>
      </c>
    </row>
    <row r="49" spans="1:14" x14ac:dyDescent="0.3">
      <c r="A49" s="47"/>
      <c r="B49" s="45" t="s">
        <v>147</v>
      </c>
      <c r="C49" s="45"/>
      <c r="D49" s="45"/>
      <c r="E49" s="45"/>
      <c r="F49" s="45"/>
      <c r="G49" s="21">
        <f>SUM(G22,G47)</f>
        <v>3153.1</v>
      </c>
      <c r="H49" s="21">
        <f t="shared" ref="H49:I49" si="2">SUM(H22,H47)</f>
        <v>3153.1</v>
      </c>
      <c r="I49" s="21">
        <f t="shared" si="2"/>
        <v>3044</v>
      </c>
      <c r="J49" s="21">
        <f t="shared" si="0"/>
        <v>96.539913101392287</v>
      </c>
      <c r="K49" s="21"/>
      <c r="L49" s="21"/>
      <c r="M49" s="21"/>
      <c r="N49" s="28"/>
    </row>
    <row r="50" spans="1:14" x14ac:dyDescent="0.3">
      <c r="E50" s="56" t="s">
        <v>148</v>
      </c>
      <c r="F50" s="56"/>
      <c r="G50" s="13">
        <f>G49</f>
        <v>3153.1</v>
      </c>
      <c r="H50" s="13">
        <f t="shared" ref="H50:I50" si="3">H49</f>
        <v>3153.1</v>
      </c>
      <c r="I50" s="13">
        <f t="shared" si="3"/>
        <v>3044</v>
      </c>
      <c r="J50" s="27">
        <f t="shared" si="0"/>
        <v>96.539913101392287</v>
      </c>
      <c r="K50" s="4"/>
      <c r="L50" s="4"/>
      <c r="M50" s="5"/>
    </row>
    <row r="51" spans="1:14" x14ac:dyDescent="0.3">
      <c r="A51" s="46"/>
      <c r="B51" s="46"/>
      <c r="C51" s="46"/>
      <c r="D51" s="46"/>
      <c r="G51" s="8"/>
      <c r="H51" s="8"/>
      <c r="I51" s="5"/>
    </row>
    <row r="52" spans="1:14" x14ac:dyDescent="0.3">
      <c r="H52" s="5"/>
      <c r="I52" s="5"/>
    </row>
    <row r="53" spans="1:14" x14ac:dyDescent="0.3">
      <c r="A53" s="33"/>
      <c r="B53" s="33"/>
      <c r="C53" s="33"/>
      <c r="D53" s="33"/>
    </row>
    <row r="54" spans="1:14" x14ac:dyDescent="0.3">
      <c r="A54" s="44"/>
      <c r="B54" s="44"/>
      <c r="C54" s="44"/>
      <c r="D54" s="44"/>
    </row>
    <row r="56" spans="1:14" x14ac:dyDescent="0.3">
      <c r="A56" s="33"/>
      <c r="B56" s="33"/>
      <c r="C56" s="33"/>
      <c r="D56" s="33"/>
    </row>
    <row r="57" spans="1:14" x14ac:dyDescent="0.3">
      <c r="A57" s="44"/>
      <c r="B57" s="44"/>
      <c r="C57" s="44"/>
      <c r="D57" s="44"/>
    </row>
    <row r="59" spans="1:14" x14ac:dyDescent="0.3">
      <c r="A59" s="33"/>
      <c r="B59" s="33"/>
      <c r="C59" s="33"/>
      <c r="D59" s="33"/>
    </row>
    <row r="60" spans="1:14" x14ac:dyDescent="0.3">
      <c r="A60" s="44"/>
      <c r="B60" s="44"/>
      <c r="C60" s="44"/>
      <c r="D60" s="44"/>
    </row>
  </sheetData>
  <mergeCells count="53">
    <mergeCell ref="E50:F50"/>
    <mergeCell ref="J15:J17"/>
    <mergeCell ref="G10:G12"/>
    <mergeCell ref="I10:I12"/>
    <mergeCell ref="C48:F48"/>
    <mergeCell ref="J34:J38"/>
    <mergeCell ref="J25:J27"/>
    <mergeCell ref="I25:I27"/>
    <mergeCell ref="H25:H27"/>
    <mergeCell ref="G25:G27"/>
    <mergeCell ref="F25:F27"/>
    <mergeCell ref="E25:E27"/>
    <mergeCell ref="D25:D27"/>
    <mergeCell ref="C25:C27"/>
    <mergeCell ref="D34:D38"/>
    <mergeCell ref="E34:E38"/>
    <mergeCell ref="F34:F38"/>
    <mergeCell ref="A6:N7"/>
    <mergeCell ref="J10:J13"/>
    <mergeCell ref="K10:N12"/>
    <mergeCell ref="E10:E13"/>
    <mergeCell ref="A57:D57"/>
    <mergeCell ref="A59:D59"/>
    <mergeCell ref="A60:D60"/>
    <mergeCell ref="B49:F49"/>
    <mergeCell ref="A54:D54"/>
    <mergeCell ref="A51:D51"/>
    <mergeCell ref="A53:D53"/>
    <mergeCell ref="A15:A49"/>
    <mergeCell ref="B23:B47"/>
    <mergeCell ref="B15:B22"/>
    <mergeCell ref="C22:F22"/>
    <mergeCell ref="C15:C17"/>
    <mergeCell ref="D15:D17"/>
    <mergeCell ref="E15:E17"/>
    <mergeCell ref="F15:F17"/>
    <mergeCell ref="C34:C38"/>
    <mergeCell ref="H2:I2"/>
    <mergeCell ref="A56:D56"/>
    <mergeCell ref="C47:F47"/>
    <mergeCell ref="A10:A13"/>
    <mergeCell ref="B10:B13"/>
    <mergeCell ref="C10:D11"/>
    <mergeCell ref="F10:F13"/>
    <mergeCell ref="G15:G17"/>
    <mergeCell ref="I15:I17"/>
    <mergeCell ref="H34:H38"/>
    <mergeCell ref="C12:C13"/>
    <mergeCell ref="D12:D13"/>
    <mergeCell ref="G34:G38"/>
    <mergeCell ref="I34:I38"/>
    <mergeCell ref="H15:H17"/>
    <mergeCell ref="H10:H12"/>
  </mergeCells>
  <phoneticPr fontId="7" type="noConversion"/>
  <pageMargins left="0.74803149606299213" right="0.74803149606299213" top="0.98425196850393704" bottom="0.65" header="0.51181102362204722" footer="0.51181102362204722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 Viešųjų sveikatos paslaug...</vt:lpstr>
      <vt:lpstr>'06 Viešųjų sveikatos paslaug...'!Print_Area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2025-07-31T14:11:43Z</cp:lastPrinted>
  <dcterms:created xsi:type="dcterms:W3CDTF">2017-03-20T14:29:36Z</dcterms:created>
  <dcterms:modified xsi:type="dcterms:W3CDTF">2025-09-25T14:38:38Z</dcterms:modified>
  <cp:category/>
  <cp:contentStatus/>
</cp:coreProperties>
</file>